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/>
  <mc:AlternateContent xmlns:mc="http://schemas.openxmlformats.org/markup-compatibility/2006">
    <mc:Choice Requires="x15">
      <x15ac:absPath xmlns:x15ac="http://schemas.microsoft.com/office/spreadsheetml/2010/11/ac" url="C:\Users\29692350053\OneDrive - UDESC Universidade do Estado de Santa Catarina\Planejamento Estratégico\"/>
    </mc:Choice>
  </mc:AlternateContent>
  <xr:revisionPtr revIDLastSave="0" documentId="11_7E8A8DD32C36A9802207DD0A91DF54599F839818" xr6:coauthVersionLast="47" xr6:coauthVersionMax="47" xr10:uidLastSave="{00000000-0000-0000-0000-000000000000}"/>
  <bookViews>
    <workbookView xWindow="0" yWindow="0" windowWidth="19200" windowHeight="8130" tabRatio="426" firstSheet="3" activeTab="3" xr2:uid="{00000000-000D-0000-FFFF-FFFF00000000}"/>
  </bookViews>
  <sheets>
    <sheet name="Instruções" sheetId="1" r:id="rId1"/>
    <sheet name="Conceitos" sheetId="2" r:id="rId2"/>
    <sheet name="Planilha1" sheetId="6" r:id="rId3"/>
    <sheet name="Fatores Internos" sheetId="3" r:id="rId4"/>
    <sheet name="Fatores Externos" sheetId="4" r:id="rId5"/>
    <sheet name="Resultado Gráfico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8" i="4" l="1"/>
  <c r="N28" i="4"/>
  <c r="O28" i="4" s="1"/>
  <c r="R27" i="4"/>
  <c r="N27" i="4"/>
  <c r="O27" i="4" s="1"/>
  <c r="R26" i="4"/>
  <c r="N26" i="4"/>
  <c r="O26" i="4" s="1"/>
  <c r="R25" i="4"/>
  <c r="N25" i="4" s="1"/>
  <c r="O25" i="4" s="1"/>
  <c r="R24" i="4"/>
  <c r="N24" i="4"/>
  <c r="O24" i="4" s="1"/>
  <c r="R23" i="4"/>
  <c r="N23" i="4"/>
  <c r="O23" i="4" s="1"/>
  <c r="R22" i="4"/>
  <c r="N22" i="4"/>
  <c r="O22" i="4" s="1"/>
  <c r="R21" i="4"/>
  <c r="N21" i="4"/>
  <c r="O21" i="4" s="1"/>
  <c r="R20" i="4"/>
  <c r="N20" i="4" s="1"/>
  <c r="O20" i="4" s="1"/>
  <c r="R19" i="4"/>
  <c r="N19" i="4"/>
  <c r="O19" i="4" s="1"/>
  <c r="R18" i="4"/>
  <c r="N18" i="4"/>
  <c r="O18" i="4" s="1"/>
  <c r="R17" i="4"/>
  <c r="N17" i="4" s="1"/>
  <c r="O17" i="4" s="1"/>
  <c r="R16" i="4"/>
  <c r="N16" i="4"/>
  <c r="O16" i="4" s="1"/>
  <c r="AA15" i="4"/>
  <c r="W15" i="4"/>
  <c r="R15" i="4"/>
  <c r="N15" i="4"/>
  <c r="O15" i="4" s="1"/>
  <c r="AA14" i="4"/>
  <c r="W14" i="4"/>
  <c r="R14" i="4"/>
  <c r="N14" i="4"/>
  <c r="O14" i="4" s="1"/>
  <c r="AA13" i="4"/>
  <c r="W13" i="4"/>
  <c r="R13" i="4"/>
  <c r="N13" i="4" s="1"/>
  <c r="O13" i="4" s="1"/>
  <c r="AA12" i="4"/>
  <c r="W12" i="4"/>
  <c r="R12" i="4"/>
  <c r="N12" i="4"/>
  <c r="O12" i="4" s="1"/>
  <c r="AA11" i="4"/>
  <c r="W11" i="4"/>
  <c r="R11" i="4"/>
  <c r="N11" i="4"/>
  <c r="O11" i="4" s="1"/>
  <c r="AA10" i="4"/>
  <c r="W10" i="4"/>
  <c r="R10" i="4"/>
  <c r="N10" i="4"/>
  <c r="O10" i="4" s="1"/>
  <c r="AA9" i="4"/>
  <c r="W9" i="4"/>
  <c r="R9" i="4"/>
  <c r="AA8" i="4"/>
  <c r="W8" i="4"/>
  <c r="R8" i="4"/>
  <c r="AA7" i="4"/>
  <c r="W7" i="4"/>
  <c r="R7" i="4"/>
  <c r="R6" i="4"/>
  <c r="R5" i="4"/>
  <c r="P72" i="3"/>
  <c r="P28" i="3"/>
  <c r="P27" i="3"/>
  <c r="P26" i="3"/>
  <c r="P25" i="3"/>
  <c r="P24" i="3"/>
  <c r="P23" i="3"/>
  <c r="P22" i="3"/>
  <c r="P21" i="3"/>
  <c r="P20" i="3"/>
  <c r="P19" i="3"/>
  <c r="P18" i="3"/>
  <c r="P17" i="3"/>
  <c r="Y16" i="3"/>
  <c r="P16" i="3"/>
  <c r="Y15" i="3"/>
  <c r="P15" i="3"/>
  <c r="Y14" i="3"/>
  <c r="P14" i="3"/>
  <c r="Y13" i="3"/>
  <c r="P13" i="3"/>
  <c r="Y12" i="3"/>
  <c r="P12" i="3"/>
  <c r="Y11" i="3"/>
  <c r="P11" i="3"/>
  <c r="Y10" i="3"/>
  <c r="P10" i="3"/>
  <c r="Y9" i="3"/>
  <c r="P9" i="3"/>
  <c r="Y8" i="3"/>
  <c r="P8" i="3"/>
  <c r="P7" i="3"/>
  <c r="P6" i="3"/>
  <c r="N5" i="4" l="1"/>
  <c r="O5" i="4" s="1"/>
  <c r="N7" i="4"/>
  <c r="O7" i="4" s="1"/>
  <c r="N8" i="4"/>
  <c r="O8" i="4" s="1"/>
  <c r="N9" i="4"/>
  <c r="O9" i="4" s="1"/>
  <c r="N6" i="4"/>
  <c r="O6" i="4" s="1"/>
  <c r="R6" i="5"/>
  <c r="R4" i="5"/>
  <c r="N29" i="4" l="1"/>
  <c r="R5" i="5"/>
  <c r="R7" i="5"/>
</calcChain>
</file>

<file path=xl/sharedStrings.xml><?xml version="1.0" encoding="utf-8"?>
<sst xmlns="http://schemas.openxmlformats.org/spreadsheetml/2006/main" count="299" uniqueCount="171">
  <si>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</si>
  <si>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</si>
  <si>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</si>
  <si>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</si>
  <si>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</si>
  <si>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</si>
  <si>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</si>
  <si>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</si>
  <si>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</si>
  <si>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</si>
  <si>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</si>
  <si>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</si>
  <si>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</si>
  <si>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</si>
  <si>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</si>
  <si>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</si>
  <si>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</si>
  <si>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</si>
  <si>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</si>
  <si>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</si>
  <si>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</si>
  <si>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</si>
  <si>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</si>
  <si>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</si>
  <si>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</si>
  <si>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</si>
  <si>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</si>
  <si>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</si>
  <si>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</si>
  <si>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</si>
  <si>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</si>
  <si>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>Insignificante</t>
  </si>
  <si>
    <t>Não atende</t>
  </si>
  <si>
    <t>Política de formação continuada para docentes e</t>
  </si>
  <si>
    <t>Importante</t>
  </si>
  <si>
    <t>Atende razoavelmente</t>
  </si>
  <si>
    <t>Critérios</t>
  </si>
  <si>
    <t>Resultado</t>
  </si>
  <si>
    <t>discentes (NUAPE);</t>
  </si>
  <si>
    <t>Atende totalmente</t>
  </si>
  <si>
    <t>Muito importante</t>
  </si>
  <si>
    <t>Não atende-Insignificante</t>
  </si>
  <si>
    <t>Contratação de intérpretes de LIBRAS;</t>
  </si>
  <si>
    <t>Não atende-Importante</t>
  </si>
  <si>
    <t>Investidura, ampliação e qualificação do ESPINE;</t>
  </si>
  <si>
    <t>Não atende-Muito importante</t>
  </si>
  <si>
    <t xml:space="preserve">Política setorizada em projetos, convênios e </t>
  </si>
  <si>
    <t>Atende razoavelmente-Insignificante</t>
  </si>
  <si>
    <t>intercâmbios;</t>
  </si>
  <si>
    <t>Atende razoavelmente-Importante</t>
  </si>
  <si>
    <t>Boa estrutura para pesquisa;</t>
  </si>
  <si>
    <t>Atende razoavelmente-Muito importante</t>
  </si>
  <si>
    <t xml:space="preserve">Edital PROCAPT (recursos financeiros para </t>
  </si>
  <si>
    <t>Atende totalmente-Insignificante</t>
  </si>
  <si>
    <t>qualificação dos técnicos;</t>
  </si>
  <si>
    <t>Atende totalmente-Importante</t>
  </si>
  <si>
    <t xml:space="preserve">Conforto e acessibilidade nas áreas internas e </t>
  </si>
  <si>
    <t>Atende totalmente-Muito importante</t>
  </si>
  <si>
    <t>externas do Centro;</t>
  </si>
  <si>
    <t>Boa estrutura física da FAED, com salas de aula,</t>
  </si>
  <si>
    <t>núcleos e laboratórios de ensino e pesquisa;</t>
  </si>
  <si>
    <t>Burocracia e morosidade nos processos em virtude</t>
  </si>
  <si>
    <t xml:space="preserve">do modelo de gestão centralizado da Reitoria e </t>
  </si>
  <si>
    <t>sistema de gestão fragmentados;</t>
  </si>
  <si>
    <t>Aumento de tarefas relacionadas a todas as</t>
  </si>
  <si>
    <t>atividades pedagógicas e administrativas</t>
  </si>
  <si>
    <t>(ensino, pesquisa e extensão - auxílios) diante da</t>
  </si>
  <si>
    <t>escassez de pessoal técnico;</t>
  </si>
  <si>
    <t xml:space="preserve">Baixo efetivo docente para ampliação da </t>
  </si>
  <si>
    <t>graduação e dos programas de pós-graduação;</t>
  </si>
  <si>
    <t>Baixo número de técnicos administrativos;</t>
  </si>
  <si>
    <t>Perfil dos candidatos nos concursos mais</t>
  </si>
  <si>
    <t>adequado ao quadro profissional necessário</t>
  </si>
  <si>
    <t>às demandas das áreas do Centro;</t>
  </si>
  <si>
    <t>Muito Importante</t>
  </si>
  <si>
    <t xml:space="preserve">Falta de um sistema de gestão acadêmica e </t>
  </si>
  <si>
    <t>administrativa integrados;</t>
  </si>
  <si>
    <t>Manutenção da lógica cumulativa de avaliação e</t>
  </si>
  <si>
    <t>exame final;</t>
  </si>
  <si>
    <t>Meios de comunicação próprios da Udesc;</t>
  </si>
  <si>
    <t>Falta de um fundo financeiro próprio;</t>
  </si>
  <si>
    <t>Apoio às políticas de inclusão e permanência dos</t>
  </si>
  <si>
    <t>alunos dentro da Universidade;</t>
  </si>
  <si>
    <t>Ampliação de bolsas;</t>
  </si>
  <si>
    <t>Programas de iniciação à docência;</t>
  </si>
  <si>
    <t xml:space="preserve">PROPE (auxílio integral, parcial, emergencial e </t>
  </si>
  <si>
    <t>parentalidade;</t>
  </si>
  <si>
    <t>Não atendimento de todas as demandas de</t>
  </si>
  <si>
    <t>bolsas de pesquisa;</t>
  </si>
  <si>
    <t>Não realização de novos concursos públicos,</t>
  </si>
  <si>
    <t>resultando na falta de recursos humanos em</t>
  </si>
  <si>
    <t>diversos setores, notadamente no corpo docente</t>
  </si>
  <si>
    <t>e técnico;</t>
  </si>
  <si>
    <t>Desvalorização dos profissionais servidores,</t>
  </si>
  <si>
    <t>docentes e técnicos;</t>
  </si>
  <si>
    <t>Análise SWOT - Fatores Externos (Oportunidades e Ameaças)</t>
  </si>
  <si>
    <t>Fator Externo</t>
  </si>
  <si>
    <t>Momento</t>
  </si>
  <si>
    <t>Parcerias com universidades nacionais e</t>
  </si>
  <si>
    <t>Desfavorável</t>
  </si>
  <si>
    <t>internacionais;</t>
  </si>
  <si>
    <t>Favorável</t>
  </si>
  <si>
    <t>Neutro</t>
  </si>
  <si>
    <t>Aumento da arrecadação do estado;</t>
  </si>
  <si>
    <t>Abertura de concursos públicos;</t>
  </si>
  <si>
    <t>Recursos por meio de editais;</t>
  </si>
  <si>
    <t>Cursos de qualificação;</t>
  </si>
  <si>
    <t>Aproveitamento de profissionais, servidores</t>
  </si>
  <si>
    <t>efetivos do Estado, que são originários de outros</t>
  </si>
  <si>
    <t>órgãos;</t>
  </si>
  <si>
    <t>Recursos por meio de emendas parlamentares</t>
  </si>
  <si>
    <t>para melhorias na infraestrutura;</t>
  </si>
  <si>
    <t xml:space="preserve"> Recursos da Udesc para melhoria e ampliação da</t>
  </si>
  <si>
    <t>estrutura física do Centro;</t>
  </si>
  <si>
    <t>Não realização de novos concursos públicos;</t>
  </si>
  <si>
    <t>Condição de produção científica-tecnológica</t>
  </si>
  <si>
    <t>desfavoráveis em termos de políticas estaduais;</t>
  </si>
  <si>
    <t xml:space="preserve">Aumento da burocracia nos processos de gestão </t>
  </si>
  <si>
    <t>acadêmica e administrativa;</t>
  </si>
  <si>
    <t>Não autonomia da Universidade;</t>
  </si>
  <si>
    <t>Redução do número de propostas de programas e</t>
  </si>
  <si>
    <t>ações de extensão;</t>
  </si>
  <si>
    <t>Formação e assessoria às redes de ensino do estado;</t>
  </si>
  <si>
    <t>Projetos inovadores para formação continuada;</t>
  </si>
  <si>
    <t>Parcerias , projetos, convênios e intercâmbios;</t>
  </si>
  <si>
    <t xml:space="preserve">Pesquisas, publicações, artigos, cursos, parcerias, </t>
  </si>
  <si>
    <t>palestrantes de outras universidades, seminários,</t>
  </si>
  <si>
    <t>colóquios, oficinas, avaliações, projetos, estudos,</t>
  </si>
  <si>
    <t>eventos, professores de outras universidades;</t>
  </si>
  <si>
    <t>Muio Importante</t>
  </si>
  <si>
    <t>Currículo base do território catarinense (educação</t>
  </si>
  <si>
    <t>infantil, ensino fundamental, ensino médio);</t>
  </si>
  <si>
    <t>Formação sobre ferramentas inovadoras de gestão e</t>
  </si>
  <si>
    <t>administração para uso de plataformas institucionais</t>
  </si>
  <si>
    <t>(design thinking, design services, custumer</t>
  </si>
  <si>
    <t>experience (student experience);</t>
  </si>
  <si>
    <t xml:space="preserve">Projetos inovadores para formação continuada de </t>
  </si>
  <si>
    <t>professores;</t>
  </si>
  <si>
    <t>Consultorias e realização de mapeamento e</t>
  </si>
  <si>
    <t>modelagem de processos</t>
  </si>
  <si>
    <t>Universidades na modalidade EAD, na Graduação e</t>
  </si>
  <si>
    <t>Pós-Graduação, com interesses comerciais;</t>
  </si>
  <si>
    <t xml:space="preserve">Baixa procura e evasão crescente dos cursos de </t>
  </si>
  <si>
    <t>graduação;</t>
  </si>
  <si>
    <t>Ensino híbrido (qualidade do ensino);</t>
  </si>
  <si>
    <t>Parcerias com o terceiro setor;</t>
  </si>
  <si>
    <t>Evasão crescente de alguns cursos;</t>
  </si>
  <si>
    <t>Redução das verbas federais de fomento à pesquisa,</t>
  </si>
  <si>
    <t>laboratórios e bolsas;</t>
  </si>
  <si>
    <t>Defavorável</t>
  </si>
  <si>
    <t>muito importante</t>
  </si>
  <si>
    <t>Promoção da permanência de estudantes da FAED;</t>
  </si>
  <si>
    <t>Favorrável</t>
  </si>
  <si>
    <t>Ampliação da capacidade de atendimento do Centro;</t>
  </si>
  <si>
    <t>Novos cursos de especialização, mestrado e doutorado;</t>
  </si>
  <si>
    <t xml:space="preserve">Qualificação em pesquisa:mestrados e doutorados </t>
  </si>
  <si>
    <t>demandados pela sociedade;</t>
  </si>
  <si>
    <t>Novos arranjos institucionais com a formação de</t>
  </si>
  <si>
    <t>consórcios;</t>
  </si>
  <si>
    <t>Diminuição da importância das carreiras públicas;</t>
  </si>
  <si>
    <t>Redução dos recursos repassados ao Centro;</t>
  </si>
  <si>
    <t>Diminuição da arrecadação do estado e repasse</t>
  </si>
  <si>
    <t>à UDESC;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</si>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</sst>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2"/>
      <color rgb="FF000000"/>
      <name val="Calibri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</fills>
  <borders count="6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19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6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6" fillId="3" borderId="29" xfId="0" applyFont="1" applyFill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38" xfId="0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0" fillId="0" borderId="39" xfId="0" applyBorder="1" applyAlignment="1">
      <alignment horizontal="center"/>
    </xf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0" fillId="11" borderId="0" xfId="0" applyFill="1"/>
    <xf numFmtId="0" fontId="12" fillId="3" borderId="3" xfId="0" applyFont="1" applyFill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12" fillId="3" borderId="0" xfId="0" applyFont="1" applyFill="1" applyAlignment="1">
      <alignment horizontal="center"/>
    </xf>
    <xf numFmtId="0" fontId="1" fillId="0" borderId="0" xfId="0" applyFont="1"/>
    <xf numFmtId="0" fontId="12" fillId="0" borderId="0" xfId="0" applyFont="1" applyAlignment="1">
      <alignment horizontal="center" vertical="center"/>
    </xf>
    <xf numFmtId="0" fontId="12" fillId="3" borderId="5" xfId="0" applyFont="1" applyFill="1" applyBorder="1" applyAlignment="1">
      <alignment horizontal="center"/>
    </xf>
    <xf numFmtId="0" fontId="28" fillId="0" borderId="46" xfId="0" applyFont="1" applyBorder="1"/>
    <xf numFmtId="0" fontId="0" fillId="0" borderId="41" xfId="0" applyBorder="1"/>
    <xf numFmtId="0" fontId="0" fillId="0" borderId="47" xfId="0" applyBorder="1"/>
    <xf numFmtId="0" fontId="1" fillId="0" borderId="41" xfId="0" applyFont="1" applyBorder="1"/>
    <xf numFmtId="0" fontId="12" fillId="3" borderId="46" xfId="0" applyFont="1" applyFill="1" applyBorder="1" applyAlignment="1">
      <alignment horizontal="left"/>
    </xf>
    <xf numFmtId="0" fontId="1" fillId="0" borderId="47" xfId="0" applyFont="1" applyBorder="1"/>
    <xf numFmtId="0" fontId="0" fillId="0" borderId="46" xfId="0" applyBorder="1"/>
    <xf numFmtId="0" fontId="29" fillId="0" borderId="46" xfId="0" applyFont="1" applyBorder="1"/>
    <xf numFmtId="0" fontId="29" fillId="0" borderId="41" xfId="0" applyFont="1" applyBorder="1"/>
    <xf numFmtId="0" fontId="29" fillId="0" borderId="47" xfId="0" applyFont="1" applyBorder="1"/>
    <xf numFmtId="0" fontId="29" fillId="3" borderId="46" xfId="0" applyFont="1" applyFill="1" applyBorder="1" applyAlignment="1">
      <alignment horizontal="left"/>
    </xf>
    <xf numFmtId="0" fontId="29" fillId="3" borderId="42" xfId="0" applyFont="1" applyFill="1" applyBorder="1" applyAlignment="1">
      <alignment horizontal="left"/>
    </xf>
    <xf numFmtId="0" fontId="27" fillId="0" borderId="41" xfId="0" applyFont="1" applyBorder="1"/>
    <xf numFmtId="0" fontId="27" fillId="0" borderId="5" xfId="0" applyFont="1" applyBorder="1"/>
    <xf numFmtId="0" fontId="12" fillId="3" borderId="46" xfId="0" applyFont="1" applyFill="1" applyBorder="1" applyAlignment="1">
      <alignment horizontal="center"/>
    </xf>
    <xf numFmtId="0" fontId="12" fillId="0" borderId="4" xfId="0" applyFont="1" applyBorder="1" applyAlignment="1">
      <alignment horizontal="center" vertical="center"/>
    </xf>
    <xf numFmtId="0" fontId="12" fillId="0" borderId="40" xfId="0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40" xfId="0" applyBorder="1" applyAlignment="1">
      <alignment horizontal="center"/>
    </xf>
    <xf numFmtId="0" fontId="12" fillId="3" borderId="41" xfId="0" applyFont="1" applyFill="1" applyBorder="1" applyAlignment="1">
      <alignment horizontal="center"/>
    </xf>
    <xf numFmtId="0" fontId="21" fillId="0" borderId="5" xfId="0" applyFont="1" applyBorder="1"/>
    <xf numFmtId="0" fontId="28" fillId="0" borderId="0" xfId="0" applyFont="1"/>
    <xf numFmtId="0" fontId="28" fillId="0" borderId="41" xfId="0" applyFont="1" applyBorder="1"/>
    <xf numFmtId="0" fontId="28" fillId="0" borderId="47" xfId="0" applyFont="1" applyBorder="1"/>
    <xf numFmtId="0" fontId="29" fillId="3" borderId="5" xfId="0" applyFont="1" applyFill="1" applyBorder="1" applyAlignment="1">
      <alignment horizontal="center"/>
    </xf>
    <xf numFmtId="0" fontId="30" fillId="0" borderId="5" xfId="0" applyFont="1" applyBorder="1"/>
    <xf numFmtId="0" fontId="30" fillId="0" borderId="7" xfId="0" applyFont="1" applyBorder="1"/>
    <xf numFmtId="0" fontId="29" fillId="3" borderId="3" xfId="0" applyFont="1" applyFill="1" applyBorder="1" applyAlignment="1">
      <alignment horizontal="center"/>
    </xf>
    <xf numFmtId="0" fontId="32" fillId="0" borderId="0" xfId="0" applyFont="1"/>
    <xf numFmtId="0" fontId="27" fillId="0" borderId="47" xfId="0" applyFont="1" applyBorder="1"/>
    <xf numFmtId="0" fontId="30" fillId="0" borderId="41" xfId="0" applyFont="1" applyBorder="1"/>
    <xf numFmtId="0" fontId="30" fillId="0" borderId="47" xfId="0" applyFont="1" applyBorder="1"/>
    <xf numFmtId="0" fontId="29" fillId="3" borderId="41" xfId="0" applyFont="1" applyFill="1" applyBorder="1" applyAlignment="1">
      <alignment horizontal="left"/>
    </xf>
    <xf numFmtId="0" fontId="32" fillId="0" borderId="46" xfId="0" applyFont="1" applyBorder="1"/>
    <xf numFmtId="0" fontId="27" fillId="0" borderId="50" xfId="0" applyFont="1" applyBorder="1"/>
    <xf numFmtId="0" fontId="27" fillId="0" borderId="51" xfId="0" applyFont="1" applyBorder="1"/>
    <xf numFmtId="0" fontId="12" fillId="0" borderId="46" xfId="0" applyFont="1" applyBorder="1"/>
    <xf numFmtId="0" fontId="12" fillId="0" borderId="41" xfId="0" applyFont="1" applyBorder="1"/>
    <xf numFmtId="0" fontId="12" fillId="0" borderId="47" xfId="0" applyFont="1" applyBorder="1"/>
    <xf numFmtId="0" fontId="0" fillId="0" borderId="53" xfId="0" applyBorder="1"/>
    <xf numFmtId="0" fontId="0" fillId="0" borderId="54" xfId="0" applyBorder="1"/>
    <xf numFmtId="0" fontId="0" fillId="0" borderId="56" xfId="0" applyBorder="1"/>
    <xf numFmtId="0" fontId="0" fillId="0" borderId="42" xfId="0" applyBorder="1"/>
    <xf numFmtId="0" fontId="0" fillId="0" borderId="50" xfId="0" applyBorder="1"/>
    <xf numFmtId="0" fontId="0" fillId="0" borderId="51" xfId="0" applyBorder="1"/>
    <xf numFmtId="0" fontId="1" fillId="0" borderId="41" xfId="0" applyFont="1" applyBorder="1" applyAlignment="1">
      <alignment horizontal="left"/>
    </xf>
    <xf numFmtId="0" fontId="1" fillId="0" borderId="47" xfId="0" applyFont="1" applyBorder="1" applyAlignment="1">
      <alignment horizontal="left"/>
    </xf>
    <xf numFmtId="0" fontId="0" fillId="0" borderId="48" xfId="0" applyBorder="1"/>
    <xf numFmtId="0" fontId="0" fillId="0" borderId="57" xfId="0" applyBorder="1"/>
    <xf numFmtId="0" fontId="0" fillId="0" borderId="58" xfId="0" applyBorder="1"/>
    <xf numFmtId="0" fontId="0" fillId="0" borderId="40" xfId="0" applyBorder="1"/>
    <xf numFmtId="0" fontId="12" fillId="0" borderId="7" xfId="0" applyFont="1" applyBorder="1" applyAlignment="1">
      <alignment horizontal="center" vertical="center"/>
    </xf>
    <xf numFmtId="0" fontId="1" fillId="0" borderId="50" xfId="0" applyFont="1" applyBorder="1"/>
    <xf numFmtId="0" fontId="1" fillId="0" borderId="51" xfId="0" applyFont="1" applyBorder="1"/>
    <xf numFmtId="0" fontId="27" fillId="0" borderId="46" xfId="0" applyFont="1" applyBorder="1" applyAlignment="1">
      <alignment horizontal="left"/>
    </xf>
    <xf numFmtId="0" fontId="28" fillId="0" borderId="42" xfId="0" applyFont="1" applyBorder="1"/>
    <xf numFmtId="0" fontId="28" fillId="0" borderId="52" xfId="0" applyFont="1" applyBorder="1"/>
    <xf numFmtId="0" fontId="33" fillId="0" borderId="46" xfId="0" applyFont="1" applyBorder="1"/>
    <xf numFmtId="0" fontId="33" fillId="0" borderId="41" xfId="0" applyFont="1" applyBorder="1"/>
    <xf numFmtId="0" fontId="33" fillId="0" borderId="47" xfId="0" applyFont="1" applyBorder="1"/>
    <xf numFmtId="0" fontId="28" fillId="0" borderId="55" xfId="0" applyFont="1" applyBorder="1"/>
    <xf numFmtId="0" fontId="8" fillId="2" borderId="4" xfId="0" applyFont="1" applyFill="1" applyBorder="1" applyAlignment="1">
      <alignment vertical="center" wrapText="1"/>
    </xf>
    <xf numFmtId="0" fontId="15" fillId="8" borderId="24" xfId="0" applyFont="1" applyFill="1" applyBorder="1" applyAlignment="1">
      <alignment horizontal="center" vertical="center" textRotation="90"/>
    </xf>
    <xf numFmtId="0" fontId="24" fillId="9" borderId="24" xfId="0" applyFont="1" applyFill="1" applyBorder="1" applyAlignment="1">
      <alignment horizontal="center" vertical="center" textRotation="90"/>
    </xf>
    <xf numFmtId="0" fontId="8" fillId="13" borderId="25" xfId="0" applyFont="1" applyFill="1" applyBorder="1" applyAlignment="1">
      <alignment horizontal="center" vertical="center" wrapText="1"/>
    </xf>
    <xf numFmtId="0" fontId="8" fillId="12" borderId="25" xfId="0" applyFont="1" applyFill="1" applyBorder="1" applyAlignment="1">
      <alignment horizontal="center" vertical="center" wrapText="1"/>
    </xf>
    <xf numFmtId="0" fontId="8" fillId="14" borderId="2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4" fillId="6" borderId="2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6" fillId="10" borderId="24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44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60" xfId="0" applyFont="1" applyFill="1" applyBorder="1" applyAlignment="1">
      <alignment horizontal="center"/>
    </xf>
    <xf numFmtId="0" fontId="12" fillId="3" borderId="4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31" fillId="3" borderId="3" xfId="0" applyFont="1" applyFill="1" applyBorder="1" applyAlignment="1">
      <alignment horizontal="left"/>
    </xf>
    <xf numFmtId="0" fontId="29" fillId="3" borderId="62" xfId="0" applyFont="1" applyFill="1" applyBorder="1" applyAlignment="1">
      <alignment horizontal="left"/>
    </xf>
    <xf numFmtId="0" fontId="29" fillId="3" borderId="41" xfId="0" applyFont="1" applyFill="1" applyBorder="1" applyAlignment="1">
      <alignment horizontal="left"/>
    </xf>
    <xf numFmtId="0" fontId="29" fillId="3" borderId="63" xfId="0" applyFont="1" applyFill="1" applyBorder="1" applyAlignment="1">
      <alignment horizontal="left"/>
    </xf>
    <xf numFmtId="0" fontId="29" fillId="3" borderId="46" xfId="0" applyFont="1" applyFill="1" applyBorder="1" applyAlignment="1">
      <alignment horizontal="left"/>
    </xf>
    <xf numFmtId="0" fontId="29" fillId="3" borderId="43" xfId="0" applyFont="1" applyFill="1" applyBorder="1" applyAlignment="1">
      <alignment horizontal="center"/>
    </xf>
    <xf numFmtId="0" fontId="29" fillId="3" borderId="43" xfId="0" applyFont="1" applyFill="1" applyBorder="1" applyAlignment="1">
      <alignment horizontal="left"/>
    </xf>
    <xf numFmtId="0" fontId="29" fillId="3" borderId="40" xfId="0" applyFont="1" applyFill="1" applyBorder="1" applyAlignment="1">
      <alignment horizontal="left"/>
    </xf>
    <xf numFmtId="0" fontId="29" fillId="3" borderId="39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center" vertical="center" wrapText="1"/>
    </xf>
    <xf numFmtId="0" fontId="12" fillId="3" borderId="64" xfId="0" applyFont="1" applyFill="1" applyBorder="1" applyAlignment="1">
      <alignment horizontal="center"/>
    </xf>
    <xf numFmtId="0" fontId="12" fillId="3" borderId="65" xfId="0" applyFont="1" applyFill="1" applyBorder="1" applyAlignment="1">
      <alignment horizontal="center"/>
    </xf>
    <xf numFmtId="0" fontId="12" fillId="3" borderId="66" xfId="0" applyFont="1" applyFill="1" applyBorder="1" applyAlignment="1">
      <alignment horizontal="center"/>
    </xf>
    <xf numFmtId="0" fontId="12" fillId="3" borderId="59" xfId="0" applyFont="1" applyFill="1" applyBorder="1" applyAlignment="1">
      <alignment horizontal="center"/>
    </xf>
    <xf numFmtId="0" fontId="29" fillId="3" borderId="3" xfId="0" applyFont="1" applyFill="1" applyBorder="1" applyAlignment="1">
      <alignment horizontal="left"/>
    </xf>
    <xf numFmtId="0" fontId="29" fillId="3" borderId="5" xfId="0" applyFont="1" applyFill="1" applyBorder="1" applyAlignment="1">
      <alignment horizontal="center"/>
    </xf>
    <xf numFmtId="0" fontId="23" fillId="2" borderId="0" xfId="0" applyFont="1" applyFill="1" applyAlignment="1">
      <alignment horizontal="center"/>
    </xf>
    <xf numFmtId="0" fontId="7" fillId="4" borderId="43" xfId="0" applyFont="1" applyFill="1" applyBorder="1" applyAlignment="1">
      <alignment horizontal="center" vertical="center" wrapText="1"/>
    </xf>
    <xf numFmtId="0" fontId="1" fillId="0" borderId="6" xfId="0" applyFont="1" applyBorder="1" applyAlignment="1"/>
    <xf numFmtId="0" fontId="1" fillId="0" borderId="8" xfId="0" applyFont="1" applyBorder="1" applyAlignment="1"/>
    <xf numFmtId="0" fontId="19" fillId="0" borderId="0" xfId="0" applyFont="1" applyAlignment="1"/>
    <xf numFmtId="0" fontId="0" fillId="0" borderId="0" xfId="0" applyAlignment="1"/>
    <xf numFmtId="0" fontId="1" fillId="5" borderId="9" xfId="0" applyFont="1" applyFill="1" applyBorder="1" applyAlignment="1"/>
    <xf numFmtId="0" fontId="1" fillId="5" borderId="10" xfId="0" applyFont="1" applyFill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5" borderId="16" xfId="0" applyFont="1" applyFill="1" applyBorder="1" applyAlignment="1"/>
    <xf numFmtId="0" fontId="1" fillId="5" borderId="17" xfId="0" applyFont="1" applyFill="1" applyBorder="1" applyAlignment="1"/>
    <xf numFmtId="0" fontId="1" fillId="5" borderId="18" xfId="0" applyFont="1" applyFill="1" applyBorder="1" applyAlignment="1"/>
    <xf numFmtId="0" fontId="1" fillId="0" borderId="19" xfId="0" applyFont="1" applyBorder="1" applyAlignment="1"/>
    <xf numFmtId="0" fontId="1" fillId="5" borderId="14" xfId="0" applyFont="1" applyFill="1" applyBorder="1" applyAlignment="1"/>
    <xf numFmtId="0" fontId="1" fillId="5" borderId="15" xfId="0" applyFont="1" applyFill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25" fillId="7" borderId="21" xfId="0" applyFont="1" applyFill="1" applyBorder="1" applyAlignment="1"/>
    <xf numFmtId="0" fontId="25" fillId="7" borderId="23" xfId="0" applyFont="1" applyFill="1" applyBorder="1" applyAlignment="1"/>
    <xf numFmtId="0" fontId="27" fillId="5" borderId="21" xfId="0" applyFont="1" applyFill="1" applyBorder="1" applyAlignment="1"/>
    <xf numFmtId="0" fontId="27" fillId="5" borderId="23" xfId="0" applyFont="1" applyFill="1" applyBorder="1" applyAlignment="1"/>
    <xf numFmtId="0" fontId="21" fillId="11" borderId="27" xfId="0" applyFont="1" applyFill="1" applyBorder="1" applyAlignment="1"/>
    <xf numFmtId="0" fontId="21" fillId="11" borderId="28" xfId="0" applyFont="1" applyFill="1" applyBorder="1" applyAlignment="1"/>
    <xf numFmtId="0" fontId="1" fillId="5" borderId="30" xfId="0" applyFont="1" applyFill="1" applyBorder="1" applyAlignment="1"/>
    <xf numFmtId="0" fontId="21" fillId="11" borderId="31" xfId="0" applyFont="1" applyFill="1" applyBorder="1" applyAlignment="1"/>
    <xf numFmtId="0" fontId="22" fillId="11" borderId="0" xfId="0" applyFont="1" applyFill="1" applyAlignment="1"/>
    <xf numFmtId="0" fontId="21" fillId="11" borderId="32" xfId="0" applyFont="1" applyFill="1" applyBorder="1" applyAlignment="1"/>
    <xf numFmtId="0" fontId="1" fillId="5" borderId="33" xfId="0" applyFont="1" applyFill="1" applyBorder="1" applyAlignment="1"/>
    <xf numFmtId="0" fontId="21" fillId="11" borderId="34" xfId="0" applyFont="1" applyFill="1" applyBorder="1" applyAlignment="1"/>
    <xf numFmtId="0" fontId="21" fillId="11" borderId="35" xfId="0" applyFont="1" applyFill="1" applyBorder="1" applyAlignment="1"/>
    <xf numFmtId="0" fontId="21" fillId="11" borderId="36" xfId="0" applyFont="1" applyFill="1" applyBorder="1" applyAlignment="1"/>
    <xf numFmtId="0" fontId="25" fillId="7" borderId="30" xfId="0" applyFont="1" applyFill="1" applyBorder="1" applyAlignment="1"/>
    <xf numFmtId="0" fontId="25" fillId="7" borderId="33" xfId="0" applyFont="1" applyFill="1" applyBorder="1" applyAlignment="1"/>
    <xf numFmtId="0" fontId="1" fillId="5" borderId="5" xfId="0" applyFont="1" applyFill="1" applyBorder="1" applyAlignment="1"/>
    <xf numFmtId="0" fontId="1" fillId="5" borderId="7" xfId="0" applyFont="1" applyFill="1" applyBorder="1" applyAlignment="1"/>
    <xf numFmtId="0" fontId="1" fillId="0" borderId="5" xfId="0" applyFont="1" applyBorder="1" applyAlignment="1"/>
    <xf numFmtId="0" fontId="1" fillId="0" borderId="7" xfId="0" applyFont="1" applyBorder="1" applyAlignment="1"/>
    <xf numFmtId="0" fontId="1" fillId="0" borderId="41" xfId="0" applyFont="1" applyBorder="1" applyAlignment="1"/>
    <xf numFmtId="0" fontId="1" fillId="0" borderId="47" xfId="0" applyFont="1" applyBorder="1" applyAlignment="1"/>
    <xf numFmtId="0" fontId="1" fillId="0" borderId="0" xfId="0" applyFont="1" applyAlignment="1"/>
    <xf numFmtId="0" fontId="1" fillId="0" borderId="49" xfId="0" applyFont="1" applyBorder="1" applyAlignment="1"/>
    <xf numFmtId="0" fontId="1" fillId="0" borderId="44" xfId="0" applyFont="1" applyBorder="1" applyAlignment="1"/>
    <xf numFmtId="0" fontId="1" fillId="0" borderId="45" xfId="0" applyFont="1" applyBorder="1" applyAlignment="1"/>
    <xf numFmtId="0" fontId="1" fillId="0" borderId="60" xfId="0" applyFont="1" applyBorder="1" applyAlignment="1"/>
    <xf numFmtId="0" fontId="1" fillId="0" borderId="61" xfId="0" applyFont="1" applyBorder="1" applyAlignment="1"/>
    <xf numFmtId="0" fontId="1" fillId="0" borderId="40" xfId="0" applyFont="1" applyBorder="1" applyAlignment="1"/>
    <xf numFmtId="0" fontId="1" fillId="5" borderId="44" xfId="0" applyFont="1" applyFill="1" applyBorder="1" applyAlignment="1"/>
    <xf numFmtId="0" fontId="1" fillId="5" borderId="45" xfId="0" applyFont="1" applyFill="1" applyBorder="1" applyAlignment="1"/>
  </cellXfs>
  <cellStyles count="1">
    <cellStyle name="Normal" xfId="0" builtinId="0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0</c:v>
                </c:pt>
                <c:pt idx="1">
                  <c:v>100</c:v>
                </c:pt>
                <c:pt idx="2">
                  <c:v>0</c:v>
                </c:pt>
                <c:pt idx="3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workbookViewId="0">
      <selection activeCell="B19" sqref="B19"/>
    </sheetView>
  </sheetViews>
  <sheetFormatPr defaultColWidth="14.42578125" defaultRowHeight="15" customHeight="1"/>
  <cols>
    <col min="1" max="1" width="5.5703125" customWidth="1"/>
    <col min="2" max="2" width="145" customWidth="1"/>
    <col min="3" max="3" width="5.42578125" customWidth="1"/>
  </cols>
  <sheetData>
    <row r="1" spans="1:3" ht="30">
      <c r="A1" s="1"/>
      <c r="B1" s="4"/>
      <c r="C1" s="1"/>
    </row>
    <row r="2" spans="1:3" ht="30">
      <c r="A2" s="1"/>
      <c r="B2" s="33" t="s">
        <v>0</v>
      </c>
      <c r="C2" s="1"/>
    </row>
    <row r="3" spans="1:3">
      <c r="A3" s="1"/>
      <c r="B3" s="7"/>
      <c r="C3" s="7"/>
    </row>
    <row r="4" spans="1:3" ht="22.5" customHeight="1">
      <c r="A4" s="1"/>
      <c r="B4" s="34" t="s">
        <v>1</v>
      </c>
      <c r="C4" s="7"/>
    </row>
    <row r="5" spans="1:3" ht="43.5" customHeight="1">
      <c r="A5" s="1"/>
      <c r="B5" s="105" t="s">
        <v>2</v>
      </c>
      <c r="C5" s="7"/>
    </row>
    <row r="6" spans="1:3" ht="30" customHeight="1">
      <c r="A6" s="1"/>
      <c r="B6" s="143"/>
      <c r="C6" s="7"/>
    </row>
    <row r="7" spans="1:3" ht="22.5" customHeight="1">
      <c r="A7" s="1"/>
      <c r="B7" s="143"/>
      <c r="C7" s="7"/>
    </row>
    <row r="8" spans="1:3" ht="16.5" customHeight="1">
      <c r="A8" s="1"/>
      <c r="B8" s="144"/>
      <c r="C8" s="7"/>
    </row>
    <row r="9" spans="1:3" ht="18" customHeight="1">
      <c r="A9" s="1"/>
      <c r="B9" s="8"/>
      <c r="C9" s="7"/>
    </row>
    <row r="10" spans="1:3" ht="18" customHeight="1">
      <c r="A10" s="1"/>
      <c r="B10" s="34" t="s">
        <v>3</v>
      </c>
      <c r="C10" s="7"/>
    </row>
    <row r="11" spans="1:3" ht="18" customHeight="1">
      <c r="A11" s="1"/>
      <c r="B11" s="12"/>
      <c r="C11" s="7"/>
    </row>
    <row r="12" spans="1:3">
      <c r="A12" s="1"/>
      <c r="B12" s="13" t="s">
        <v>4</v>
      </c>
      <c r="C12" s="7"/>
    </row>
    <row r="13" spans="1:3">
      <c r="A13" s="1"/>
      <c r="B13" s="14"/>
      <c r="C13" s="7"/>
    </row>
    <row r="14" spans="1:3" ht="44.25" customHeight="1">
      <c r="A14" s="1"/>
      <c r="B14" s="9" t="s">
        <v>5</v>
      </c>
      <c r="C14" s="7"/>
    </row>
    <row r="15" spans="1:3">
      <c r="A15" s="1"/>
      <c r="B15" s="9"/>
      <c r="C15" s="7"/>
    </row>
    <row r="16" spans="1:3">
      <c r="A16" s="1"/>
      <c r="B16" s="9" t="s">
        <v>6</v>
      </c>
      <c r="C16" s="7"/>
    </row>
    <row r="17" spans="1:3" ht="18" customHeight="1">
      <c r="A17" s="1"/>
      <c r="B17" s="15"/>
      <c r="C17" s="7"/>
    </row>
    <row r="18" spans="1:3" ht="18" customHeight="1">
      <c r="A18" s="1"/>
      <c r="B18" s="8"/>
      <c r="C18" s="7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15" workbookViewId="0">
      <selection activeCell="U44" sqref="U44"/>
    </sheetView>
  </sheetViews>
  <sheetFormatPr defaultColWidth="14.42578125" defaultRowHeight="15" customHeight="1"/>
  <cols>
    <col min="1" max="1" width="1.85546875" customWidth="1"/>
    <col min="2" max="4" width="9.140625" customWidth="1"/>
    <col min="5" max="5" width="5.7109375" customWidth="1"/>
    <col min="6" max="11" width="9.140625" customWidth="1"/>
    <col min="12" max="12" width="3.85546875" customWidth="1"/>
    <col min="13" max="23" width="9.140625" customWidth="1"/>
  </cols>
  <sheetData>
    <row r="1" spans="2:20" ht="15" customHeight="1">
      <c r="B1" s="3"/>
    </row>
    <row r="2" spans="2:20" ht="23.25">
      <c r="C2" s="5"/>
      <c r="D2" s="5"/>
      <c r="E2" s="5"/>
      <c r="F2" s="116" t="s">
        <v>7</v>
      </c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5"/>
      <c r="R2" s="5"/>
      <c r="S2" s="5"/>
      <c r="T2" s="5"/>
    </row>
    <row r="3" spans="2:20" ht="15" customHeight="1">
      <c r="B3" s="3"/>
    </row>
    <row r="4" spans="2:20" ht="15" customHeight="1">
      <c r="B4" s="3"/>
      <c r="F4" s="115" t="s">
        <v>8</v>
      </c>
      <c r="G4" s="146"/>
      <c r="H4" s="146"/>
      <c r="I4" s="146"/>
      <c r="J4" s="146"/>
      <c r="K4" s="146"/>
      <c r="L4" s="146"/>
      <c r="M4" s="146"/>
      <c r="N4" s="146"/>
      <c r="O4" s="146"/>
      <c r="P4" s="146"/>
    </row>
    <row r="5" spans="2:20" ht="15" customHeight="1">
      <c r="B5" s="3"/>
      <c r="F5" s="146"/>
      <c r="G5" s="146"/>
      <c r="H5" s="146"/>
      <c r="I5" s="146"/>
      <c r="J5" s="146"/>
      <c r="K5" s="146"/>
      <c r="L5" s="146"/>
      <c r="M5" s="146"/>
      <c r="N5" s="146"/>
      <c r="O5" s="146"/>
      <c r="P5" s="146"/>
    </row>
    <row r="6" spans="2:20" ht="15" customHeight="1">
      <c r="B6" s="3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</row>
    <row r="7" spans="2:20" ht="15" customHeight="1">
      <c r="B7" s="3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</row>
    <row r="8" spans="2:20" ht="15" customHeight="1">
      <c r="B8" s="3"/>
    </row>
    <row r="9" spans="2:20" ht="15" customHeight="1">
      <c r="B9" s="3"/>
    </row>
    <row r="10" spans="2:20" ht="15" customHeight="1">
      <c r="B10" s="3"/>
    </row>
    <row r="11" spans="2:20" ht="15" customHeight="1">
      <c r="B11" s="3"/>
    </row>
    <row r="12" spans="2:20" ht="15" customHeight="1">
      <c r="B12" s="3"/>
    </row>
    <row r="13" spans="2:20" ht="15" customHeight="1">
      <c r="B13" s="3"/>
    </row>
    <row r="14" spans="2:20" ht="15" customHeight="1">
      <c r="B14" s="3"/>
    </row>
    <row r="15" spans="2:20" ht="15" customHeight="1">
      <c r="B15" s="3"/>
    </row>
    <row r="16" spans="2:20" ht="15" customHeight="1">
      <c r="B16" s="3"/>
    </row>
    <row r="17" spans="2:22" ht="15" customHeight="1">
      <c r="B17" s="3"/>
    </row>
    <row r="18" spans="2:22" ht="15" customHeight="1">
      <c r="B18" s="3"/>
    </row>
    <row r="19" spans="2:22" ht="15" customHeight="1">
      <c r="B19" s="3"/>
    </row>
    <row r="20" spans="2:22" ht="15" customHeight="1">
      <c r="B20" s="3"/>
    </row>
    <row r="21" spans="2:22" ht="15" customHeight="1">
      <c r="B21" s="3"/>
    </row>
    <row r="22" spans="2:22" ht="15" customHeight="1">
      <c r="B22" s="3"/>
    </row>
    <row r="23" spans="2:22" ht="15" customHeight="1">
      <c r="B23" s="3"/>
    </row>
    <row r="24" spans="2:22" ht="15" customHeight="1">
      <c r="B24" s="3"/>
    </row>
    <row r="27" spans="2:22" ht="15" customHeight="1">
      <c r="B27" s="113" t="s">
        <v>9</v>
      </c>
      <c r="C27" s="147"/>
      <c r="D27" s="148"/>
      <c r="E27" s="111" t="s">
        <v>10</v>
      </c>
      <c r="F27" s="149"/>
      <c r="G27" s="149"/>
      <c r="H27" s="149"/>
      <c r="I27" s="149"/>
      <c r="J27" s="149"/>
      <c r="K27" s="150"/>
      <c r="M27" s="113" t="s">
        <v>11</v>
      </c>
      <c r="N27" s="147"/>
      <c r="O27" s="148"/>
      <c r="P27" s="111" t="s">
        <v>12</v>
      </c>
      <c r="Q27" s="149"/>
      <c r="R27" s="149"/>
      <c r="S27" s="149"/>
      <c r="T27" s="149"/>
      <c r="U27" s="149"/>
      <c r="V27" s="150"/>
    </row>
    <row r="28" spans="2:22" ht="15" customHeight="1">
      <c r="B28" s="151"/>
      <c r="C28" s="152"/>
      <c r="D28" s="153"/>
      <c r="E28" s="146"/>
      <c r="F28" s="146"/>
      <c r="G28" s="146"/>
      <c r="H28" s="146"/>
      <c r="I28" s="146"/>
      <c r="J28" s="146"/>
      <c r="K28" s="154"/>
      <c r="M28" s="151"/>
      <c r="N28" s="152"/>
      <c r="O28" s="153"/>
      <c r="P28" s="146"/>
      <c r="Q28" s="146"/>
      <c r="R28" s="146"/>
      <c r="S28" s="146"/>
      <c r="T28" s="146"/>
      <c r="U28" s="146"/>
      <c r="V28" s="154"/>
    </row>
    <row r="29" spans="2:22" ht="15" customHeight="1">
      <c r="B29" s="112" t="s">
        <v>13</v>
      </c>
      <c r="C29" s="155"/>
      <c r="D29" s="156"/>
      <c r="E29" s="157"/>
      <c r="F29" s="157"/>
      <c r="G29" s="157"/>
      <c r="H29" s="157"/>
      <c r="I29" s="157"/>
      <c r="J29" s="157"/>
      <c r="K29" s="158"/>
      <c r="M29" s="112" t="s">
        <v>14</v>
      </c>
      <c r="N29" s="155"/>
      <c r="O29" s="156"/>
      <c r="P29" s="157"/>
      <c r="Q29" s="157"/>
      <c r="R29" s="157"/>
      <c r="S29" s="157"/>
      <c r="T29" s="157"/>
      <c r="U29" s="157"/>
      <c r="V29" s="158"/>
    </row>
    <row r="31" spans="2:22" ht="15" customHeight="1">
      <c r="C31" s="115" t="s">
        <v>15</v>
      </c>
      <c r="D31" s="146"/>
      <c r="E31" s="146"/>
      <c r="F31" s="146"/>
      <c r="G31" s="146"/>
      <c r="H31" s="146"/>
      <c r="I31" s="146"/>
      <c r="J31" s="146"/>
      <c r="K31" s="146"/>
      <c r="L31" s="146"/>
      <c r="M31" s="146"/>
      <c r="N31" s="146"/>
      <c r="O31" s="146"/>
      <c r="P31" s="146"/>
      <c r="Q31" s="146"/>
      <c r="R31" s="146"/>
      <c r="S31" s="18"/>
      <c r="T31" s="18"/>
      <c r="U31" s="18"/>
    </row>
    <row r="32" spans="2:22">
      <c r="D32" s="19"/>
      <c r="E32" s="19"/>
      <c r="F32" s="146"/>
      <c r="G32" s="146"/>
      <c r="H32" s="146"/>
      <c r="I32" s="146"/>
      <c r="J32" s="146"/>
      <c r="K32" s="146"/>
      <c r="L32" s="146"/>
      <c r="M32" s="146"/>
      <c r="N32" s="146"/>
      <c r="O32" s="146"/>
      <c r="P32" s="146"/>
      <c r="Q32" s="146"/>
      <c r="R32" s="2"/>
    </row>
    <row r="33" spans="4:18" ht="23.25">
      <c r="D33" s="19"/>
      <c r="E33" s="19"/>
      <c r="F33" s="114" t="s">
        <v>16</v>
      </c>
      <c r="G33" s="159"/>
      <c r="H33" s="159"/>
      <c r="I33" s="159"/>
      <c r="J33" s="159"/>
      <c r="K33" s="160"/>
      <c r="L33" s="117" t="s">
        <v>17</v>
      </c>
      <c r="M33" s="161"/>
      <c r="N33" s="161"/>
      <c r="O33" s="161"/>
      <c r="P33" s="161"/>
      <c r="Q33" s="162"/>
      <c r="R33" s="2"/>
    </row>
    <row r="34" spans="4:18" ht="28.5" customHeight="1">
      <c r="D34" s="146"/>
      <c r="E34" s="106" t="s">
        <v>9</v>
      </c>
      <c r="F34" s="109" t="s">
        <v>18</v>
      </c>
      <c r="G34" s="163"/>
      <c r="H34" s="163"/>
      <c r="I34" s="163"/>
      <c r="J34" s="163"/>
      <c r="K34" s="164"/>
      <c r="L34" s="108" t="s">
        <v>19</v>
      </c>
      <c r="M34" s="163"/>
      <c r="N34" s="163"/>
      <c r="O34" s="163"/>
      <c r="P34" s="163"/>
      <c r="Q34" s="164"/>
      <c r="R34" s="2"/>
    </row>
    <row r="35" spans="4:18" ht="28.5" customHeight="1">
      <c r="D35" s="146"/>
      <c r="E35" s="165"/>
      <c r="F35" s="166"/>
      <c r="G35" s="167"/>
      <c r="H35" s="167"/>
      <c r="I35" s="167"/>
      <c r="J35" s="167"/>
      <c r="K35" s="168"/>
      <c r="L35" s="166"/>
      <c r="M35" s="167"/>
      <c r="N35" s="167"/>
      <c r="O35" s="167"/>
      <c r="P35" s="167"/>
      <c r="Q35" s="168"/>
      <c r="R35" s="2"/>
    </row>
    <row r="36" spans="4:18" ht="28.5" customHeight="1">
      <c r="D36" s="146"/>
      <c r="E36" s="165"/>
      <c r="F36" s="166"/>
      <c r="G36" s="167"/>
      <c r="H36" s="167"/>
      <c r="I36" s="167"/>
      <c r="J36" s="167"/>
      <c r="K36" s="168"/>
      <c r="L36" s="166"/>
      <c r="M36" s="167"/>
      <c r="N36" s="167"/>
      <c r="O36" s="167"/>
      <c r="P36" s="167"/>
      <c r="Q36" s="168"/>
    </row>
    <row r="37" spans="4:18" ht="28.5" customHeight="1">
      <c r="D37" s="146"/>
      <c r="E37" s="165"/>
      <c r="F37" s="166"/>
      <c r="G37" s="167"/>
      <c r="H37" s="167"/>
      <c r="I37" s="167"/>
      <c r="J37" s="167"/>
      <c r="K37" s="168"/>
      <c r="L37" s="166"/>
      <c r="M37" s="167"/>
      <c r="N37" s="167"/>
      <c r="O37" s="167"/>
      <c r="P37" s="167"/>
      <c r="Q37" s="168"/>
    </row>
    <row r="38" spans="4:18" ht="28.5" customHeight="1">
      <c r="D38" s="146"/>
      <c r="E38" s="165"/>
      <c r="F38" s="166"/>
      <c r="G38" s="167"/>
      <c r="H38" s="167"/>
      <c r="I38" s="167"/>
      <c r="J38" s="167"/>
      <c r="K38" s="168"/>
      <c r="L38" s="166"/>
      <c r="M38" s="167"/>
      <c r="N38" s="167"/>
      <c r="O38" s="167"/>
      <c r="P38" s="167"/>
      <c r="Q38" s="168"/>
    </row>
    <row r="39" spans="4:18" ht="28.5" customHeight="1">
      <c r="D39" s="146"/>
      <c r="E39" s="165"/>
      <c r="F39" s="166"/>
      <c r="G39" s="167"/>
      <c r="H39" s="167"/>
      <c r="I39" s="167"/>
      <c r="J39" s="167"/>
      <c r="K39" s="168"/>
      <c r="L39" s="166"/>
      <c r="M39" s="167"/>
      <c r="N39" s="167"/>
      <c r="O39" s="167"/>
      <c r="P39" s="167"/>
      <c r="Q39" s="168"/>
    </row>
    <row r="40" spans="4:18" ht="28.5" customHeight="1">
      <c r="D40" s="146"/>
      <c r="E40" s="169"/>
      <c r="F40" s="170"/>
      <c r="G40" s="171"/>
      <c r="H40" s="171"/>
      <c r="I40" s="171"/>
      <c r="J40" s="171"/>
      <c r="K40" s="172"/>
      <c r="L40" s="170"/>
      <c r="M40" s="171"/>
      <c r="N40" s="171"/>
      <c r="O40" s="171"/>
      <c r="P40" s="171"/>
      <c r="Q40" s="172"/>
    </row>
    <row r="41" spans="4:18" ht="28.5" customHeight="1">
      <c r="D41" s="146"/>
      <c r="E41" s="107" t="s">
        <v>20</v>
      </c>
      <c r="F41" s="108" t="s">
        <v>21</v>
      </c>
      <c r="G41" s="163"/>
      <c r="H41" s="163"/>
      <c r="I41" s="163"/>
      <c r="J41" s="163"/>
      <c r="K41" s="164"/>
      <c r="L41" s="110" t="s">
        <v>22</v>
      </c>
      <c r="M41" s="163"/>
      <c r="N41" s="163"/>
      <c r="O41" s="163"/>
      <c r="P41" s="163"/>
      <c r="Q41" s="164"/>
    </row>
    <row r="42" spans="4:18" ht="28.5" customHeight="1">
      <c r="D42" s="146"/>
      <c r="E42" s="173"/>
      <c r="F42" s="166"/>
      <c r="G42" s="167"/>
      <c r="H42" s="167"/>
      <c r="I42" s="167"/>
      <c r="J42" s="167"/>
      <c r="K42" s="168"/>
      <c r="L42" s="166"/>
      <c r="M42" s="167"/>
      <c r="N42" s="167"/>
      <c r="O42" s="167"/>
      <c r="P42" s="167"/>
      <c r="Q42" s="168"/>
    </row>
    <row r="43" spans="4:18" ht="28.5" customHeight="1">
      <c r="D43" s="146"/>
      <c r="E43" s="173"/>
      <c r="F43" s="166"/>
      <c r="G43" s="167"/>
      <c r="H43" s="167"/>
      <c r="I43" s="167"/>
      <c r="J43" s="167"/>
      <c r="K43" s="168"/>
      <c r="L43" s="166"/>
      <c r="M43" s="167"/>
      <c r="N43" s="167"/>
      <c r="O43" s="167"/>
      <c r="P43" s="167"/>
      <c r="Q43" s="168"/>
    </row>
    <row r="44" spans="4:18" ht="28.5" customHeight="1">
      <c r="D44" s="146"/>
      <c r="E44" s="173"/>
      <c r="F44" s="166"/>
      <c r="G44" s="167"/>
      <c r="H44" s="167"/>
      <c r="I44" s="167"/>
      <c r="J44" s="167"/>
      <c r="K44" s="168"/>
      <c r="L44" s="166"/>
      <c r="M44" s="167"/>
      <c r="N44" s="167"/>
      <c r="O44" s="167"/>
      <c r="P44" s="167"/>
      <c r="Q44" s="168"/>
    </row>
    <row r="45" spans="4:18" ht="28.5" customHeight="1">
      <c r="D45" s="146"/>
      <c r="E45" s="173"/>
      <c r="F45" s="166"/>
      <c r="G45" s="167"/>
      <c r="H45" s="167"/>
      <c r="I45" s="167"/>
      <c r="J45" s="167"/>
      <c r="K45" s="168"/>
      <c r="L45" s="166"/>
      <c r="M45" s="167"/>
      <c r="N45" s="167"/>
      <c r="O45" s="167"/>
      <c r="P45" s="167"/>
      <c r="Q45" s="168"/>
    </row>
    <row r="46" spans="4:18" ht="28.5" customHeight="1">
      <c r="D46" s="146"/>
      <c r="E46" s="173"/>
      <c r="F46" s="166"/>
      <c r="G46" s="167"/>
      <c r="H46" s="167"/>
      <c r="I46" s="167"/>
      <c r="J46" s="167"/>
      <c r="K46" s="168"/>
      <c r="L46" s="166"/>
      <c r="M46" s="167"/>
      <c r="N46" s="167"/>
      <c r="O46" s="167"/>
      <c r="P46" s="167"/>
      <c r="Q46" s="168"/>
    </row>
    <row r="47" spans="4:18" ht="28.5" customHeight="1">
      <c r="D47" s="146"/>
      <c r="E47" s="174"/>
      <c r="F47" s="170"/>
      <c r="G47" s="171"/>
      <c r="H47" s="171"/>
      <c r="I47" s="171"/>
      <c r="J47" s="171"/>
      <c r="K47" s="172"/>
      <c r="L47" s="170"/>
      <c r="M47" s="171"/>
      <c r="N47" s="171"/>
      <c r="O47" s="171"/>
      <c r="P47" s="171"/>
      <c r="Q47" s="172"/>
    </row>
    <row r="48" spans="4:18" ht="15" customHeight="1">
      <c r="L48" s="24"/>
      <c r="M48" s="24"/>
      <c r="N48" s="24"/>
      <c r="O48" s="24"/>
      <c r="P48" s="24"/>
      <c r="Q48" s="24"/>
    </row>
  </sheetData>
  <mergeCells count="19">
    <mergeCell ref="F4:P7"/>
    <mergeCell ref="F2:P2"/>
    <mergeCell ref="B27:D28"/>
    <mergeCell ref="B29:D29"/>
    <mergeCell ref="L33:Q33"/>
    <mergeCell ref="C31:R31"/>
    <mergeCell ref="L41:Q47"/>
    <mergeCell ref="L34:Q40"/>
    <mergeCell ref="E27:K29"/>
    <mergeCell ref="M29:O29"/>
    <mergeCell ref="M27:O28"/>
    <mergeCell ref="P27:V29"/>
    <mergeCell ref="F32:Q32"/>
    <mergeCell ref="F33:K33"/>
    <mergeCell ref="D34:D47"/>
    <mergeCell ref="E34:E40"/>
    <mergeCell ref="E41:E47"/>
    <mergeCell ref="F41:K47"/>
    <mergeCell ref="F34:K40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90"/>
  <sheetViews>
    <sheetView showGridLines="0" tabSelected="1" topLeftCell="B1" workbookViewId="0">
      <selection activeCell="N60" sqref="N60"/>
    </sheetView>
  </sheetViews>
  <sheetFormatPr defaultColWidth="14.42578125" defaultRowHeight="15" customHeight="1"/>
  <cols>
    <col min="1" max="1" width="5.5703125" hidden="1" customWidth="1"/>
    <col min="2" max="7" width="7.5703125" customWidth="1"/>
    <col min="8" max="13" width="9.140625" customWidth="1"/>
    <col min="14" max="14" width="16.5703125" customWidth="1"/>
    <col min="15" max="15" width="16.140625" customWidth="1"/>
    <col min="16" max="16" width="38.7109375" hidden="1" customWidth="1"/>
    <col min="17" max="17" width="16.85546875" hidden="1" customWidth="1"/>
    <col min="18" max="18" width="21.7109375" hidden="1" customWidth="1"/>
    <col min="19" max="19" width="22.140625" customWidth="1"/>
    <col min="20" max="20" width="16.85546875" customWidth="1"/>
    <col min="21" max="21" width="38.7109375" customWidth="1"/>
    <col min="22" max="22" width="4.42578125" customWidth="1"/>
    <col min="23" max="23" width="13.28515625" customWidth="1"/>
    <col min="24" max="24" width="4.42578125" customWidth="1"/>
    <col min="25" max="25" width="12.28515625" customWidth="1"/>
  </cols>
  <sheetData>
    <row r="1" spans="1:25">
      <c r="A1" s="2"/>
      <c r="B1" s="6"/>
      <c r="C1" s="6"/>
      <c r="D1" s="6"/>
      <c r="E1" s="6"/>
      <c r="F1" s="6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>
      <c r="A2" s="2"/>
      <c r="B2" s="124" t="s">
        <v>23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>
      <c r="A3" s="2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>
      <c r="A4" s="2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>
      <c r="A5" s="2"/>
      <c r="B5" s="123" t="s">
        <v>24</v>
      </c>
      <c r="C5" s="175"/>
      <c r="D5" s="175"/>
      <c r="E5" s="175"/>
      <c r="F5" s="175"/>
      <c r="G5" s="176"/>
      <c r="H5" s="123" t="s">
        <v>25</v>
      </c>
      <c r="I5" s="175"/>
      <c r="J5" s="176"/>
      <c r="K5" s="123" t="s">
        <v>26</v>
      </c>
      <c r="L5" s="175"/>
      <c r="M5" s="176"/>
      <c r="N5" s="31" t="s">
        <v>27</v>
      </c>
      <c r="O5" s="31" t="s">
        <v>28</v>
      </c>
      <c r="P5" s="10" t="s">
        <v>29</v>
      </c>
      <c r="Q5" s="11"/>
      <c r="R5" s="11"/>
      <c r="T5" s="2"/>
      <c r="U5" s="134" t="s">
        <v>30</v>
      </c>
      <c r="V5" s="155"/>
      <c r="W5" s="155"/>
      <c r="X5" s="155"/>
      <c r="Y5" s="156"/>
    </row>
    <row r="6" spans="1:25" ht="33.75" customHeight="1">
      <c r="A6" s="2"/>
      <c r="B6" s="125"/>
      <c r="C6" s="177"/>
      <c r="D6" s="177"/>
      <c r="E6" s="177"/>
      <c r="F6" s="177"/>
      <c r="G6" s="178"/>
      <c r="H6" s="118"/>
      <c r="I6" s="177"/>
      <c r="J6" s="178"/>
      <c r="K6" s="118"/>
      <c r="L6" s="177"/>
      <c r="M6" s="178"/>
      <c r="N6" s="16"/>
      <c r="O6" s="17"/>
      <c r="P6" s="10" t="str">
        <f t="shared" ref="P6:P72" si="0">CONCATENATE(H6,"-",K6)</f>
        <v>-</v>
      </c>
      <c r="Q6" s="11" t="s">
        <v>31</v>
      </c>
      <c r="R6" s="11" t="s">
        <v>32</v>
      </c>
      <c r="S6" s="2"/>
      <c r="T6" s="2"/>
      <c r="U6" s="2"/>
      <c r="V6" s="2"/>
      <c r="W6" s="2"/>
      <c r="X6" s="2"/>
      <c r="Y6" s="2"/>
    </row>
    <row r="7" spans="1:25" ht="15.75" customHeight="1">
      <c r="A7" s="2"/>
      <c r="B7" s="139" t="s">
        <v>33</v>
      </c>
      <c r="C7" s="177"/>
      <c r="D7" s="177"/>
      <c r="E7" s="177"/>
      <c r="F7" s="177"/>
      <c r="G7" s="178"/>
      <c r="H7" s="118"/>
      <c r="I7" s="177"/>
      <c r="J7" s="178"/>
      <c r="K7" s="118"/>
      <c r="L7" s="177"/>
      <c r="M7" s="178"/>
      <c r="N7" s="16"/>
      <c r="O7" s="17"/>
      <c r="P7" s="10" t="str">
        <f t="shared" si="0"/>
        <v>-</v>
      </c>
      <c r="Q7" s="11" t="s">
        <v>34</v>
      </c>
      <c r="R7" s="11" t="s">
        <v>35</v>
      </c>
      <c r="S7" s="2"/>
      <c r="T7" s="2"/>
      <c r="U7" s="32" t="s">
        <v>36</v>
      </c>
      <c r="V7" s="2"/>
      <c r="W7" s="32" t="s">
        <v>27</v>
      </c>
      <c r="X7" s="2"/>
      <c r="Y7" s="32" t="s">
        <v>37</v>
      </c>
    </row>
    <row r="8" spans="1:25" ht="15.75">
      <c r="A8" s="2"/>
      <c r="B8" s="139" t="s">
        <v>38</v>
      </c>
      <c r="C8" s="177"/>
      <c r="D8" s="177"/>
      <c r="E8" s="177"/>
      <c r="F8" s="177"/>
      <c r="G8" s="178"/>
      <c r="H8" s="118" t="s">
        <v>39</v>
      </c>
      <c r="I8" s="177"/>
      <c r="J8" s="178"/>
      <c r="K8" s="118" t="s">
        <v>40</v>
      </c>
      <c r="L8" s="177"/>
      <c r="M8" s="178"/>
      <c r="N8" s="16"/>
      <c r="O8" s="17"/>
      <c r="P8" s="10" t="str">
        <f t="shared" si="0"/>
        <v>Atende totalmente-Muito importante</v>
      </c>
      <c r="Q8" s="11" t="s">
        <v>40</v>
      </c>
      <c r="R8" s="11" t="s">
        <v>39</v>
      </c>
      <c r="S8" s="2"/>
      <c r="T8" s="2"/>
      <c r="U8" s="29" t="s">
        <v>41</v>
      </c>
      <c r="V8" s="2"/>
      <c r="W8" s="20">
        <v>0</v>
      </c>
      <c r="X8" s="2"/>
      <c r="Y8" s="29" t="str">
        <f t="shared" ref="Y8:Y16" si="1">IF(W8&lt;0,"FRAQUEZA",IF(W8=0,"NEUTRO","FORÇA"))</f>
        <v>NEUTRO</v>
      </c>
    </row>
    <row r="9" spans="1:25" ht="15.75">
      <c r="A9" s="2"/>
      <c r="B9" s="50" t="s">
        <v>42</v>
      </c>
      <c r="C9" s="45"/>
      <c r="D9" s="45"/>
      <c r="E9" s="45"/>
      <c r="F9" s="45"/>
      <c r="G9" s="46"/>
      <c r="H9" s="120" t="s">
        <v>39</v>
      </c>
      <c r="I9" s="177"/>
      <c r="J9" s="178"/>
      <c r="K9" s="118" t="s">
        <v>40</v>
      </c>
      <c r="L9" s="177"/>
      <c r="M9" s="178"/>
      <c r="N9" s="16"/>
      <c r="O9" s="17"/>
      <c r="P9" s="10" t="e">
        <f>CONCATENATE(#REF!,"-",#REF!)</f>
        <v>#REF!</v>
      </c>
      <c r="Q9" s="11"/>
      <c r="R9" s="11"/>
      <c r="S9" s="2"/>
      <c r="T9" s="2"/>
      <c r="U9" s="21" t="s">
        <v>43</v>
      </c>
      <c r="V9" s="2"/>
      <c r="W9" s="22">
        <v>-8</v>
      </c>
      <c r="X9" s="2"/>
      <c r="Y9" s="21" t="str">
        <f t="shared" si="1"/>
        <v>FRAQUEZA</v>
      </c>
    </row>
    <row r="10" spans="1:25" ht="15.75">
      <c r="A10" s="2"/>
      <c r="B10" s="129" t="s">
        <v>44</v>
      </c>
      <c r="C10" s="179"/>
      <c r="D10" s="179"/>
      <c r="E10" s="179"/>
      <c r="F10" s="179"/>
      <c r="G10" s="180"/>
      <c r="H10" s="120" t="s">
        <v>39</v>
      </c>
      <c r="I10" s="177"/>
      <c r="J10" s="178"/>
      <c r="K10" s="118" t="s">
        <v>40</v>
      </c>
      <c r="L10" s="177"/>
      <c r="M10" s="178"/>
      <c r="N10" s="16"/>
      <c r="O10" s="17"/>
      <c r="P10" s="10" t="str">
        <f>CONCATENATE(H9,"-",K9)</f>
        <v>Atende totalmente-Muito importante</v>
      </c>
      <c r="Q10" s="11"/>
      <c r="R10" s="11"/>
      <c r="S10" s="2"/>
      <c r="T10" s="2"/>
      <c r="U10" s="21" t="s">
        <v>45</v>
      </c>
      <c r="V10" s="2"/>
      <c r="W10" s="22">
        <v>-10</v>
      </c>
      <c r="X10" s="2"/>
      <c r="Y10" s="21" t="str">
        <f t="shared" si="1"/>
        <v>FRAQUEZA</v>
      </c>
    </row>
    <row r="11" spans="1:25" ht="15.75">
      <c r="A11" s="2"/>
      <c r="B11" s="133" t="s">
        <v>46</v>
      </c>
      <c r="C11" s="181"/>
      <c r="D11" s="181"/>
      <c r="E11" s="181"/>
      <c r="F11" s="181"/>
      <c r="G11" s="182"/>
      <c r="H11" s="118"/>
      <c r="I11" s="177"/>
      <c r="J11" s="178"/>
      <c r="K11" s="118"/>
      <c r="L11" s="177"/>
      <c r="M11" s="178"/>
      <c r="N11" s="16"/>
      <c r="O11" s="17"/>
      <c r="P11" s="10" t="e">
        <f>CONCATENATE(#REF!,"-",#REF!)</f>
        <v>#REF!</v>
      </c>
      <c r="Q11" s="11"/>
      <c r="R11" s="11"/>
      <c r="S11" s="2"/>
      <c r="T11" s="2"/>
      <c r="U11" s="21" t="s">
        <v>47</v>
      </c>
      <c r="V11" s="2"/>
      <c r="W11" s="22">
        <v>-5</v>
      </c>
      <c r="X11" s="2"/>
      <c r="Y11" s="21" t="str">
        <f t="shared" si="1"/>
        <v>FRAQUEZA</v>
      </c>
    </row>
    <row r="12" spans="1:25" ht="15.75">
      <c r="A12" s="2"/>
      <c r="B12" s="44" t="s">
        <v>48</v>
      </c>
      <c r="C12" s="45"/>
      <c r="D12" s="45"/>
      <c r="E12" s="45"/>
      <c r="F12" s="45"/>
      <c r="G12" s="46"/>
      <c r="H12" s="118" t="s">
        <v>39</v>
      </c>
      <c r="I12" s="177"/>
      <c r="J12" s="178"/>
      <c r="K12" s="118" t="s">
        <v>40</v>
      </c>
      <c r="L12" s="177"/>
      <c r="M12" s="178"/>
      <c r="N12" s="16"/>
      <c r="O12" s="17"/>
      <c r="P12" s="10" t="str">
        <f>CONCATENATE(H10,"-",K10)</f>
        <v>Atende totalmente-Muito importante</v>
      </c>
      <c r="Q12" s="11"/>
      <c r="R12" s="11"/>
      <c r="S12" s="2"/>
      <c r="T12" s="2"/>
      <c r="U12" s="21" t="s">
        <v>49</v>
      </c>
      <c r="V12" s="2"/>
      <c r="W12" s="22">
        <v>2</v>
      </c>
      <c r="X12" s="2"/>
      <c r="Y12" s="21" t="str">
        <f t="shared" si="1"/>
        <v>FORÇA</v>
      </c>
    </row>
    <row r="13" spans="1:25" ht="15.75">
      <c r="A13" s="2"/>
      <c r="B13" s="126" t="s">
        <v>50</v>
      </c>
      <c r="C13" s="127"/>
      <c r="D13" s="127"/>
      <c r="E13" s="127"/>
      <c r="F13" s="127"/>
      <c r="G13" s="128"/>
      <c r="H13" s="135" t="s">
        <v>39</v>
      </c>
      <c r="I13" s="136"/>
      <c r="J13" s="137"/>
      <c r="K13" s="135" t="s">
        <v>40</v>
      </c>
      <c r="L13" s="136"/>
      <c r="M13" s="137"/>
      <c r="N13" s="16"/>
      <c r="O13" s="17"/>
      <c r="P13" s="10" t="str">
        <f>CONCATENATE(H13,"-",K13)</f>
        <v>Atende totalmente-Muito importante</v>
      </c>
      <c r="Q13" s="11"/>
      <c r="R13" s="11"/>
      <c r="S13" s="2"/>
      <c r="T13" s="2"/>
      <c r="U13" s="21" t="s">
        <v>51</v>
      </c>
      <c r="V13" s="2"/>
      <c r="W13" s="22">
        <v>5</v>
      </c>
      <c r="X13" s="2"/>
      <c r="Y13" s="21" t="str">
        <f t="shared" si="1"/>
        <v>FORÇA</v>
      </c>
    </row>
    <row r="14" spans="1:25" ht="15.75">
      <c r="A14" s="2"/>
      <c r="B14" s="139" t="s">
        <v>52</v>
      </c>
      <c r="C14" s="177"/>
      <c r="D14" s="177"/>
      <c r="E14" s="177"/>
      <c r="F14" s="177"/>
      <c r="G14" s="178"/>
      <c r="H14" s="50"/>
      <c r="I14" s="45"/>
      <c r="J14" s="46"/>
      <c r="K14" s="50"/>
      <c r="L14" s="45"/>
      <c r="M14" s="46"/>
      <c r="N14" s="95"/>
      <c r="O14" s="17"/>
      <c r="P14" s="10" t="str">
        <f>CONCATENATE(H11,"-",K11)</f>
        <v>-</v>
      </c>
      <c r="Q14" s="11"/>
      <c r="R14" s="11"/>
      <c r="S14" s="2"/>
      <c r="T14" s="2"/>
      <c r="U14" s="21" t="s">
        <v>53</v>
      </c>
      <c r="V14" s="2"/>
      <c r="W14" s="22">
        <v>-10</v>
      </c>
      <c r="X14" s="2"/>
      <c r="Y14" s="21" t="str">
        <f t="shared" si="1"/>
        <v>FRAQUEZA</v>
      </c>
    </row>
    <row r="15" spans="1:25" ht="15.75">
      <c r="A15" s="2"/>
      <c r="B15" s="131" t="s">
        <v>54</v>
      </c>
      <c r="C15" s="183"/>
      <c r="D15" s="183"/>
      <c r="E15" s="183"/>
      <c r="F15" s="183"/>
      <c r="G15" s="184"/>
      <c r="H15" s="44" t="s">
        <v>39</v>
      </c>
      <c r="I15" s="45"/>
      <c r="J15" s="46"/>
      <c r="K15" s="65" t="s">
        <v>40</v>
      </c>
      <c r="N15" s="16"/>
      <c r="O15" s="17"/>
      <c r="P15" s="10" t="str">
        <f>CONCATENATE(H12,"-",K12)</f>
        <v>Atende totalmente-Muito importante</v>
      </c>
      <c r="Q15" s="11"/>
      <c r="R15" s="11"/>
      <c r="S15" s="2"/>
      <c r="T15" s="2"/>
      <c r="U15" s="21" t="s">
        <v>55</v>
      </c>
      <c r="V15" s="2"/>
      <c r="W15" s="22">
        <v>8</v>
      </c>
      <c r="X15" s="2"/>
      <c r="Y15" s="21" t="str">
        <f t="shared" si="1"/>
        <v>FORÇA</v>
      </c>
    </row>
    <row r="16" spans="1:25" ht="16.5" thickBot="1">
      <c r="A16" s="2"/>
      <c r="B16" s="54" t="s">
        <v>56</v>
      </c>
      <c r="C16" s="47"/>
      <c r="D16" s="47"/>
      <c r="E16" s="47"/>
      <c r="F16" s="47"/>
      <c r="G16" s="49"/>
      <c r="H16" s="138"/>
      <c r="I16" s="185"/>
      <c r="J16" s="186"/>
      <c r="K16" s="118"/>
      <c r="L16" s="177"/>
      <c r="M16" s="178"/>
      <c r="N16" s="16"/>
      <c r="O16" s="17"/>
      <c r="P16" s="10" t="str">
        <f t="shared" si="0"/>
        <v>-</v>
      </c>
      <c r="Q16" s="11"/>
      <c r="R16" s="11"/>
      <c r="S16" s="2"/>
      <c r="T16" s="2"/>
      <c r="U16" s="25" t="s">
        <v>57</v>
      </c>
      <c r="V16" s="2"/>
      <c r="W16" s="26">
        <v>10</v>
      </c>
      <c r="X16" s="2"/>
      <c r="Y16" s="25" t="str">
        <f t="shared" si="1"/>
        <v>FORÇA</v>
      </c>
    </row>
    <row r="17" spans="1:25" ht="15.75">
      <c r="A17" s="54"/>
      <c r="B17" s="54" t="s">
        <v>58</v>
      </c>
      <c r="C17" s="56"/>
      <c r="D17" s="56"/>
      <c r="E17" s="47"/>
      <c r="F17" s="47"/>
      <c r="G17" s="49"/>
      <c r="H17" s="140" t="s">
        <v>39</v>
      </c>
      <c r="I17" s="177"/>
      <c r="J17" s="178"/>
      <c r="K17" s="118" t="s">
        <v>40</v>
      </c>
      <c r="L17" s="177"/>
      <c r="M17" s="178"/>
      <c r="N17" s="16"/>
      <c r="O17" s="17"/>
      <c r="P17" s="10" t="str">
        <f>CONCATENATE(H17,"-",K17)</f>
        <v>Atende totalmente-Muito importante</v>
      </c>
      <c r="Q17" s="11"/>
      <c r="R17" s="11"/>
      <c r="S17" s="2"/>
      <c r="T17" s="2"/>
      <c r="U17" s="2"/>
      <c r="V17" s="2"/>
      <c r="W17" s="2"/>
      <c r="X17" s="2"/>
      <c r="Y17" s="2"/>
    </row>
    <row r="18" spans="1:25" ht="15.75">
      <c r="A18" s="2"/>
      <c r="B18" s="133" t="s">
        <v>59</v>
      </c>
      <c r="C18" s="181"/>
      <c r="D18" s="181"/>
      <c r="E18" s="181"/>
      <c r="F18" s="181"/>
      <c r="G18" s="182"/>
      <c r="H18" s="118"/>
      <c r="I18" s="177"/>
      <c r="J18" s="178"/>
      <c r="K18" s="118"/>
      <c r="L18" s="177"/>
      <c r="M18" s="178"/>
      <c r="N18" s="16"/>
      <c r="O18" s="17"/>
      <c r="P18" s="10" t="str">
        <f t="shared" si="0"/>
        <v>-</v>
      </c>
      <c r="Q18" s="11"/>
      <c r="R18" s="11"/>
      <c r="S18" s="2"/>
      <c r="T18" s="2"/>
      <c r="U18" s="2"/>
      <c r="V18" s="2"/>
      <c r="W18" s="2"/>
      <c r="X18" s="2"/>
      <c r="Y18" s="2"/>
    </row>
    <row r="19" spans="1:25" ht="15.75">
      <c r="A19" s="2"/>
      <c r="B19" s="44" t="s">
        <v>60</v>
      </c>
      <c r="C19" s="45"/>
      <c r="D19" s="45"/>
      <c r="E19" s="45"/>
      <c r="F19" s="45"/>
      <c r="G19" s="46"/>
      <c r="H19" s="120" t="s">
        <v>39</v>
      </c>
      <c r="I19" s="177"/>
      <c r="J19" s="178"/>
      <c r="K19" s="118" t="s">
        <v>40</v>
      </c>
      <c r="L19" s="177"/>
      <c r="M19" s="178"/>
      <c r="N19" s="16"/>
      <c r="O19" s="17"/>
      <c r="P19" s="10" t="str">
        <f t="shared" si="0"/>
        <v>Atende totalmente-Muito importante</v>
      </c>
      <c r="Q19" s="11"/>
      <c r="R19" s="11"/>
      <c r="S19" s="2"/>
      <c r="T19" s="2"/>
      <c r="U19" s="2"/>
      <c r="V19" s="2"/>
      <c r="W19" s="2"/>
      <c r="X19" s="2"/>
      <c r="Y19" s="2"/>
    </row>
    <row r="20" spans="1:25" ht="15.75">
      <c r="A20" s="2"/>
      <c r="B20" s="44" t="s">
        <v>61</v>
      </c>
      <c r="C20" s="45"/>
      <c r="D20" s="45"/>
      <c r="E20" s="45"/>
      <c r="F20" s="45"/>
      <c r="G20" s="46"/>
      <c r="H20" s="120"/>
      <c r="I20" s="177"/>
      <c r="J20" s="178"/>
      <c r="K20" s="118"/>
      <c r="L20" s="177"/>
      <c r="M20" s="178"/>
      <c r="N20" s="16"/>
      <c r="O20" s="17"/>
      <c r="P20" s="10" t="str">
        <f t="shared" si="0"/>
        <v>-</v>
      </c>
      <c r="Q20" s="11"/>
      <c r="R20" s="11"/>
      <c r="S20" s="2"/>
      <c r="T20" s="2"/>
      <c r="U20" s="2"/>
      <c r="V20" s="2"/>
      <c r="W20" s="2"/>
      <c r="X20" s="2"/>
      <c r="Y20" s="2"/>
    </row>
    <row r="21" spans="1:25" ht="15.75">
      <c r="A21" s="2"/>
      <c r="B21" s="44" t="s">
        <v>62</v>
      </c>
      <c r="C21" s="45"/>
      <c r="D21" s="45"/>
      <c r="E21" s="45"/>
      <c r="F21" s="45"/>
      <c r="G21" s="46"/>
      <c r="I21" s="57"/>
      <c r="J21" s="43"/>
      <c r="K21" s="37"/>
      <c r="L21" s="57"/>
      <c r="M21" s="39"/>
      <c r="N21" s="16"/>
      <c r="O21" s="17"/>
      <c r="P21" s="10" t="e">
        <f>CONCATENATE(#REF!,"-",#REF!)</f>
        <v>#REF!</v>
      </c>
      <c r="Q21" s="11"/>
      <c r="R21" s="11"/>
      <c r="S21" s="2"/>
      <c r="T21" s="2"/>
      <c r="U21" s="2"/>
      <c r="V21" s="2"/>
      <c r="W21" s="2"/>
      <c r="X21" s="2"/>
      <c r="Y21" s="2"/>
    </row>
    <row r="22" spans="1:25" ht="15.75">
      <c r="A22" s="2"/>
      <c r="B22" s="44" t="s">
        <v>63</v>
      </c>
      <c r="C22" s="45"/>
      <c r="D22" s="45"/>
      <c r="E22" s="45"/>
      <c r="F22" s="45"/>
      <c r="G22" s="46"/>
      <c r="H22" s="120" t="s">
        <v>32</v>
      </c>
      <c r="I22" s="177"/>
      <c r="J22" s="178"/>
      <c r="K22" s="118" t="s">
        <v>40</v>
      </c>
      <c r="L22" s="177"/>
      <c r="M22" s="178"/>
      <c r="N22" s="16"/>
      <c r="O22" s="17"/>
      <c r="P22" s="10" t="e">
        <f>CONCATENATE(#REF!,"-",#REF!)</f>
        <v>#REF!</v>
      </c>
      <c r="Q22" s="11"/>
      <c r="R22" s="11"/>
      <c r="S22" s="2"/>
      <c r="T22" s="2"/>
      <c r="U22" s="2"/>
      <c r="V22" s="2"/>
      <c r="W22" s="2"/>
      <c r="X22" s="2"/>
      <c r="Y22" s="2"/>
    </row>
    <row r="23" spans="1:25" ht="15.75" customHeight="1">
      <c r="A23" s="2"/>
      <c r="B23" s="44" t="s">
        <v>64</v>
      </c>
      <c r="C23" s="66"/>
      <c r="D23" s="66"/>
      <c r="E23" s="66"/>
      <c r="F23" s="66"/>
      <c r="G23" s="67"/>
      <c r="H23" s="120"/>
      <c r="I23" s="177"/>
      <c r="J23" s="178"/>
      <c r="K23" s="118"/>
      <c r="L23" s="177"/>
      <c r="M23" s="178"/>
      <c r="N23" s="16"/>
      <c r="O23" s="17"/>
      <c r="P23" s="10" t="str">
        <f t="shared" si="0"/>
        <v>-</v>
      </c>
      <c r="Q23" s="11"/>
      <c r="R23" s="11"/>
      <c r="S23" s="2"/>
      <c r="T23" s="2"/>
      <c r="U23" s="2"/>
      <c r="V23" s="2"/>
      <c r="W23" s="2"/>
      <c r="X23" s="2"/>
      <c r="Y23" s="2"/>
    </row>
    <row r="24" spans="1:25" ht="15.75" customHeight="1">
      <c r="A24" s="2"/>
      <c r="B24" s="44" t="s">
        <v>65</v>
      </c>
      <c r="C24" s="66"/>
      <c r="D24" s="66"/>
      <c r="E24" s="66"/>
      <c r="F24" s="66"/>
      <c r="G24" s="67"/>
      <c r="H24" s="120"/>
      <c r="I24" s="177"/>
      <c r="J24" s="178"/>
      <c r="K24" s="118"/>
      <c r="L24" s="177"/>
      <c r="M24" s="178"/>
      <c r="N24" s="16"/>
      <c r="O24" s="17"/>
      <c r="P24" s="10" t="str">
        <f t="shared" si="0"/>
        <v>-</v>
      </c>
      <c r="Q24" s="11"/>
      <c r="R24" s="11"/>
      <c r="S24" s="2"/>
      <c r="T24" s="2"/>
      <c r="U24" s="2"/>
      <c r="V24" s="2"/>
      <c r="W24" s="2"/>
      <c r="X24" s="2"/>
      <c r="Y24" s="2"/>
    </row>
    <row r="25" spans="1:25" ht="15.75" customHeight="1">
      <c r="A25" s="2"/>
      <c r="B25" s="44" t="s">
        <v>66</v>
      </c>
      <c r="C25" s="66"/>
      <c r="D25" s="66"/>
      <c r="E25" s="66"/>
      <c r="F25" s="66"/>
      <c r="G25" s="67"/>
      <c r="H25" s="118"/>
      <c r="I25" s="177"/>
      <c r="J25" s="178"/>
      <c r="K25" s="118"/>
      <c r="L25" s="177"/>
      <c r="M25" s="178"/>
      <c r="N25" s="16"/>
      <c r="O25" s="17"/>
      <c r="P25" s="10" t="str">
        <f t="shared" si="0"/>
        <v>-</v>
      </c>
      <c r="Q25" s="11"/>
      <c r="R25" s="11"/>
      <c r="S25" s="2"/>
      <c r="T25" s="2"/>
      <c r="U25" s="2"/>
      <c r="V25" s="2"/>
      <c r="W25" s="2"/>
      <c r="X25" s="2"/>
      <c r="Y25" s="2"/>
    </row>
    <row r="26" spans="1:25" ht="15.75" customHeight="1">
      <c r="A26" s="2"/>
      <c r="B26" s="44" t="s">
        <v>67</v>
      </c>
      <c r="C26" s="66"/>
      <c r="D26" s="66"/>
      <c r="E26" s="66"/>
      <c r="F26" s="66"/>
      <c r="G26" s="67"/>
      <c r="H26" s="120" t="s">
        <v>32</v>
      </c>
      <c r="I26" s="177"/>
      <c r="J26" s="178"/>
      <c r="K26" s="118" t="s">
        <v>40</v>
      </c>
      <c r="L26" s="177"/>
      <c r="M26" s="178"/>
      <c r="N26" s="16"/>
      <c r="O26" s="17"/>
      <c r="P26" s="10" t="str">
        <f t="shared" si="0"/>
        <v>Não atende-Muito importante</v>
      </c>
      <c r="Q26" s="11"/>
      <c r="R26" s="11"/>
      <c r="S26" s="2"/>
      <c r="T26" s="2"/>
      <c r="U26" s="2"/>
      <c r="V26" s="2"/>
      <c r="W26" s="2"/>
      <c r="X26" s="2"/>
      <c r="Y26" s="2"/>
    </row>
    <row r="27" spans="1:25" ht="15.75" customHeight="1">
      <c r="A27" s="2"/>
      <c r="B27" s="51" t="s">
        <v>68</v>
      </c>
      <c r="C27" s="52"/>
      <c r="D27" s="52"/>
      <c r="E27" s="52"/>
      <c r="F27" s="52"/>
      <c r="G27" s="53"/>
      <c r="H27" s="120"/>
      <c r="I27" s="177"/>
      <c r="J27" s="178"/>
      <c r="K27" s="118"/>
      <c r="L27" s="177"/>
      <c r="M27" s="178"/>
      <c r="N27" s="16"/>
      <c r="O27" s="17"/>
      <c r="P27" s="10" t="str">
        <f t="shared" si="0"/>
        <v>-</v>
      </c>
      <c r="Q27" s="11"/>
      <c r="R27" s="11"/>
      <c r="S27" s="2"/>
      <c r="T27" s="2"/>
      <c r="U27" s="2"/>
      <c r="V27" s="2"/>
      <c r="W27" s="2"/>
      <c r="X27" s="2"/>
      <c r="Y27" s="2"/>
    </row>
    <row r="28" spans="1:25" ht="15.75" customHeight="1">
      <c r="A28" s="2"/>
      <c r="B28" s="132" t="s">
        <v>69</v>
      </c>
      <c r="C28" s="187"/>
      <c r="D28" s="187"/>
      <c r="E28" s="187"/>
      <c r="F28" s="187"/>
      <c r="G28" s="187"/>
      <c r="H28" s="120" t="s">
        <v>35</v>
      </c>
      <c r="I28" s="177"/>
      <c r="J28" s="178"/>
      <c r="K28" s="118" t="s">
        <v>40</v>
      </c>
      <c r="L28" s="177"/>
      <c r="M28" s="178"/>
      <c r="N28" s="16"/>
      <c r="O28" s="17"/>
      <c r="P28" s="10" t="str">
        <f t="shared" si="0"/>
        <v>Atende razoavelmente-Muito importante</v>
      </c>
      <c r="Q28" s="11"/>
      <c r="R28" s="11"/>
      <c r="S28" s="2"/>
      <c r="T28" s="2"/>
      <c r="U28" s="2"/>
      <c r="V28" s="2"/>
      <c r="W28" s="2"/>
      <c r="X28" s="2"/>
      <c r="Y28" s="2"/>
    </row>
    <row r="29" spans="1:25" ht="15.75" customHeight="1">
      <c r="A29" s="2"/>
      <c r="B29" s="55" t="s">
        <v>70</v>
      </c>
      <c r="C29" s="96"/>
      <c r="D29" s="96"/>
      <c r="E29" s="96"/>
      <c r="F29" s="96"/>
      <c r="G29" s="97"/>
      <c r="H29" s="120" t="s">
        <v>32</v>
      </c>
      <c r="I29" s="177"/>
      <c r="J29" s="178"/>
      <c r="K29" s="118" t="s">
        <v>40</v>
      </c>
      <c r="L29" s="177"/>
      <c r="M29" s="178"/>
      <c r="N29" s="16"/>
      <c r="O29" s="17"/>
      <c r="P29" s="10"/>
      <c r="Q29" s="11"/>
      <c r="R29" s="11"/>
      <c r="S29" s="2"/>
      <c r="T29" s="2"/>
      <c r="U29" s="2"/>
      <c r="V29" s="2"/>
      <c r="W29" s="2"/>
      <c r="X29" s="2"/>
      <c r="Y29" s="2"/>
    </row>
    <row r="30" spans="1:25" ht="15.75" customHeight="1">
      <c r="A30" s="2"/>
      <c r="B30" s="54" t="s">
        <v>71</v>
      </c>
      <c r="C30" s="47"/>
      <c r="D30" s="47"/>
      <c r="E30" s="47"/>
      <c r="F30" s="47"/>
      <c r="G30" s="49"/>
      <c r="H30" s="68"/>
      <c r="I30" s="69"/>
      <c r="J30" s="70"/>
      <c r="K30" s="71"/>
      <c r="L30" s="69"/>
      <c r="M30" s="70"/>
      <c r="N30" s="16"/>
      <c r="O30" s="17"/>
      <c r="P30" s="10"/>
      <c r="Q30" s="11"/>
      <c r="R30" s="11"/>
      <c r="S30" s="2"/>
      <c r="T30" s="2"/>
      <c r="U30" s="2"/>
      <c r="V30" s="2"/>
      <c r="W30" s="2"/>
      <c r="X30" s="2"/>
      <c r="Y30" s="2"/>
    </row>
    <row r="31" spans="1:25" ht="15.75" customHeight="1">
      <c r="A31" s="2"/>
      <c r="B31" s="54" t="s">
        <v>72</v>
      </c>
      <c r="C31" s="47"/>
      <c r="D31" s="47"/>
      <c r="E31" s="47"/>
      <c r="F31" s="47"/>
      <c r="G31" s="49"/>
      <c r="H31" s="120"/>
      <c r="I31" s="177"/>
      <c r="J31" s="178"/>
      <c r="K31" s="118"/>
      <c r="L31" s="177"/>
      <c r="M31" s="178"/>
      <c r="N31" s="16"/>
      <c r="O31" s="17"/>
      <c r="P31" s="10"/>
      <c r="Q31" s="11"/>
      <c r="R31" s="11"/>
      <c r="S31" s="2"/>
      <c r="T31" s="2"/>
      <c r="U31" s="2"/>
      <c r="V31" s="2"/>
      <c r="W31" s="2"/>
      <c r="X31" s="2"/>
      <c r="Y31" s="2"/>
    </row>
    <row r="32" spans="1:25" ht="15.75" customHeight="1">
      <c r="A32" s="2"/>
      <c r="B32" s="54" t="s">
        <v>73</v>
      </c>
      <c r="C32" s="47"/>
      <c r="D32" s="47"/>
      <c r="E32" s="47"/>
      <c r="F32" s="47"/>
      <c r="G32" s="49"/>
      <c r="H32" s="43"/>
      <c r="I32" s="38" t="s">
        <v>32</v>
      </c>
      <c r="J32" s="39"/>
      <c r="K32" s="37"/>
      <c r="L32" s="38" t="s">
        <v>74</v>
      </c>
      <c r="M32" s="39"/>
      <c r="N32" s="16"/>
      <c r="O32" s="17"/>
      <c r="P32" s="10"/>
      <c r="Q32" s="11"/>
      <c r="R32" s="11"/>
      <c r="S32" s="2"/>
      <c r="T32" s="2"/>
      <c r="U32" s="2"/>
      <c r="V32" s="2"/>
      <c r="W32" s="2"/>
      <c r="X32" s="2"/>
      <c r="Y32" s="2"/>
    </row>
    <row r="33" spans="1:25" ht="15.75" customHeight="1">
      <c r="A33" s="2"/>
      <c r="B33" s="44" t="s">
        <v>75</v>
      </c>
      <c r="C33" s="45"/>
      <c r="D33" s="45"/>
      <c r="E33" s="45"/>
      <c r="F33" s="45"/>
      <c r="G33" s="46"/>
      <c r="H33" s="43"/>
      <c r="I33" s="38"/>
      <c r="J33" s="39"/>
      <c r="K33" s="37"/>
      <c r="L33" s="38"/>
      <c r="M33" s="39"/>
      <c r="N33" s="16"/>
      <c r="O33" s="17"/>
      <c r="P33" s="10"/>
      <c r="Q33" s="11"/>
      <c r="R33" s="11"/>
      <c r="S33" s="2"/>
      <c r="T33" s="2"/>
      <c r="U33" s="2"/>
      <c r="V33" s="2"/>
      <c r="W33" s="2"/>
      <c r="X33" s="2"/>
      <c r="Y33" s="2"/>
    </row>
    <row r="34" spans="1:25" ht="15.75" customHeight="1">
      <c r="A34" s="2"/>
      <c r="B34" s="99" t="s">
        <v>76</v>
      </c>
      <c r="C34" s="87"/>
      <c r="D34" s="87"/>
      <c r="E34" s="87"/>
      <c r="F34" s="87"/>
      <c r="G34" s="88"/>
      <c r="H34" s="119" t="s">
        <v>32</v>
      </c>
      <c r="I34" s="183"/>
      <c r="J34" s="184"/>
      <c r="K34" s="122" t="s">
        <v>40</v>
      </c>
      <c r="L34" s="183"/>
      <c r="M34" s="184"/>
      <c r="N34" s="16"/>
      <c r="O34" s="17"/>
      <c r="P34" s="10"/>
      <c r="Q34" s="11"/>
      <c r="R34" s="11"/>
      <c r="S34" s="2"/>
      <c r="T34" s="2"/>
      <c r="U34" s="2"/>
      <c r="V34" s="2"/>
      <c r="W34" s="2"/>
      <c r="X34" s="2"/>
      <c r="Y34" s="2"/>
    </row>
    <row r="35" spans="1:25" ht="15.75" customHeight="1">
      <c r="A35" s="2"/>
      <c r="B35" s="99" t="s">
        <v>77</v>
      </c>
      <c r="C35" s="87"/>
      <c r="D35" s="87"/>
      <c r="E35" s="87"/>
      <c r="F35" s="87"/>
      <c r="G35" s="88"/>
      <c r="H35" s="50"/>
      <c r="I35" s="45"/>
      <c r="J35" s="46"/>
      <c r="K35" s="50"/>
      <c r="L35" s="45"/>
      <c r="M35" s="46"/>
      <c r="N35" s="95"/>
      <c r="O35" s="17"/>
      <c r="P35" s="10"/>
      <c r="Q35" s="11"/>
      <c r="R35" s="11"/>
      <c r="S35" s="2"/>
      <c r="T35" s="2"/>
      <c r="U35" s="2"/>
      <c r="V35" s="2"/>
      <c r="W35" s="2"/>
      <c r="X35" s="2"/>
      <c r="Y35" s="2"/>
    </row>
    <row r="36" spans="1:25" ht="15.75" customHeight="1">
      <c r="A36" s="2"/>
      <c r="B36" s="44" t="s">
        <v>78</v>
      </c>
      <c r="C36" s="45"/>
      <c r="D36" s="45"/>
      <c r="E36" s="45"/>
      <c r="F36" s="45"/>
      <c r="G36" s="46"/>
      <c r="H36" s="50"/>
      <c r="I36" s="45" t="s">
        <v>32</v>
      </c>
      <c r="J36" s="46"/>
      <c r="L36" t="s">
        <v>40</v>
      </c>
      <c r="N36" s="16"/>
      <c r="O36" s="17"/>
      <c r="P36" s="10"/>
      <c r="Q36" s="11"/>
      <c r="R36" s="11"/>
      <c r="S36" s="2"/>
      <c r="T36" s="2"/>
      <c r="U36" s="2"/>
      <c r="V36" s="2"/>
      <c r="W36" s="2"/>
      <c r="X36" s="2"/>
      <c r="Y36" s="2"/>
    </row>
    <row r="37" spans="1:25" ht="15.75" customHeight="1">
      <c r="A37" s="2"/>
      <c r="B37" s="104" t="s">
        <v>79</v>
      </c>
      <c r="C37" s="78"/>
      <c r="D37" s="78"/>
      <c r="E37" s="78"/>
      <c r="F37" s="78"/>
      <c r="G37" s="79"/>
      <c r="H37" s="121" t="s">
        <v>39</v>
      </c>
      <c r="I37" s="185"/>
      <c r="J37" s="186"/>
      <c r="K37" s="118" t="s">
        <v>40</v>
      </c>
      <c r="L37" s="177"/>
      <c r="M37" s="178"/>
      <c r="N37" s="16"/>
      <c r="O37" s="17"/>
      <c r="P37" s="10"/>
      <c r="Q37" s="11"/>
      <c r="R37" s="11"/>
      <c r="S37" s="2"/>
      <c r="T37" s="2"/>
      <c r="U37" s="2"/>
      <c r="V37" s="2"/>
      <c r="W37" s="2"/>
      <c r="X37" s="2"/>
      <c r="Y37" s="2"/>
    </row>
    <row r="38" spans="1:25" ht="15.75" customHeight="1">
      <c r="A38" s="2"/>
      <c r="B38" s="54" t="s">
        <v>80</v>
      </c>
      <c r="C38" s="74"/>
      <c r="D38" s="74"/>
      <c r="E38" s="74"/>
      <c r="F38" s="74"/>
      <c r="G38" s="75"/>
      <c r="H38" s="120" t="s">
        <v>32</v>
      </c>
      <c r="I38" s="177"/>
      <c r="J38" s="178"/>
      <c r="K38" s="118" t="s">
        <v>40</v>
      </c>
      <c r="L38" s="177"/>
      <c r="M38" s="178"/>
      <c r="N38" s="16"/>
      <c r="O38" s="17"/>
      <c r="P38" s="10"/>
      <c r="Q38" s="11"/>
      <c r="R38" s="11"/>
      <c r="S38" s="2"/>
      <c r="T38" s="2"/>
      <c r="U38" s="2"/>
      <c r="V38" s="2"/>
      <c r="W38" s="2"/>
      <c r="X38" s="2"/>
      <c r="Y38" s="2"/>
    </row>
    <row r="39" spans="1:25" ht="15.75" customHeight="1">
      <c r="A39" s="2"/>
      <c r="B39" s="77" t="s">
        <v>81</v>
      </c>
      <c r="C39" s="56"/>
      <c r="D39" s="56"/>
      <c r="E39" s="56"/>
      <c r="F39" s="56"/>
      <c r="G39" s="73"/>
      <c r="H39" s="43"/>
      <c r="I39" s="38"/>
      <c r="J39" s="39"/>
      <c r="K39" s="37"/>
      <c r="L39" s="38"/>
      <c r="M39" s="39"/>
      <c r="N39" s="16"/>
      <c r="O39" s="17"/>
      <c r="P39" s="10"/>
      <c r="Q39" s="11"/>
      <c r="R39" s="11"/>
      <c r="S39" s="2"/>
      <c r="T39" s="2"/>
      <c r="U39" s="2"/>
      <c r="V39" s="2"/>
      <c r="W39" s="2"/>
      <c r="X39" s="2"/>
      <c r="Y39" s="2"/>
    </row>
    <row r="40" spans="1:25" ht="15.75" customHeight="1">
      <c r="A40" s="2"/>
      <c r="B40" s="72" t="s">
        <v>82</v>
      </c>
      <c r="C40" s="78"/>
      <c r="D40" s="78"/>
      <c r="E40" s="78"/>
      <c r="F40" s="78"/>
      <c r="G40" s="79"/>
      <c r="I40" s="43" t="s">
        <v>35</v>
      </c>
      <c r="L40" s="37" t="s">
        <v>40</v>
      </c>
      <c r="M40" s="39"/>
      <c r="N40" s="16"/>
      <c r="O40" s="17"/>
      <c r="P40" s="10"/>
      <c r="Q40" s="11"/>
      <c r="R40" s="11"/>
      <c r="S40" s="2"/>
      <c r="T40" s="2"/>
      <c r="U40" s="2"/>
      <c r="V40" s="2"/>
      <c r="W40" s="2"/>
      <c r="X40" s="2"/>
      <c r="Y40" s="2"/>
    </row>
    <row r="41" spans="1:25" ht="15.75" customHeight="1">
      <c r="A41" s="2"/>
      <c r="B41" s="54" t="s">
        <v>83</v>
      </c>
      <c r="C41" s="47"/>
      <c r="D41" s="47"/>
      <c r="E41" s="47"/>
      <c r="F41" s="47"/>
      <c r="G41" s="49"/>
      <c r="H41" s="120" t="s">
        <v>32</v>
      </c>
      <c r="I41" s="177"/>
      <c r="J41" s="178"/>
      <c r="K41" s="118" t="s">
        <v>40</v>
      </c>
      <c r="L41" s="177"/>
      <c r="M41" s="178"/>
      <c r="N41" s="16"/>
      <c r="O41" s="17"/>
      <c r="P41" s="10"/>
      <c r="Q41" s="11"/>
      <c r="R41" s="11"/>
      <c r="S41" s="2"/>
      <c r="T41" s="2"/>
      <c r="U41" s="2"/>
      <c r="V41" s="2"/>
      <c r="W41" s="2"/>
      <c r="X41" s="2"/>
      <c r="Y41" s="2"/>
    </row>
    <row r="42" spans="1:25" ht="15.75" customHeight="1">
      <c r="A42" s="2"/>
      <c r="B42" s="51" t="s">
        <v>84</v>
      </c>
      <c r="C42" s="76"/>
      <c r="D42" s="74"/>
      <c r="E42" s="74"/>
      <c r="F42" s="74"/>
      <c r="G42" s="75"/>
      <c r="I42" s="43" t="s">
        <v>35</v>
      </c>
      <c r="J42" s="39"/>
      <c r="K42" s="37"/>
      <c r="L42" s="38" t="s">
        <v>40</v>
      </c>
      <c r="M42" s="39"/>
      <c r="N42" s="16"/>
      <c r="O42" s="17"/>
      <c r="P42" s="10"/>
      <c r="Q42" s="11"/>
      <c r="R42" s="11"/>
      <c r="S42" s="2"/>
      <c r="T42" s="2"/>
      <c r="U42" s="2"/>
      <c r="V42" s="2"/>
      <c r="W42" s="2"/>
      <c r="X42" s="2"/>
      <c r="Y42" s="2"/>
    </row>
    <row r="43" spans="1:25" ht="15.75" customHeight="1">
      <c r="A43" s="2"/>
      <c r="B43" s="72" t="s">
        <v>85</v>
      </c>
      <c r="C43" s="47"/>
      <c r="D43" s="56"/>
      <c r="E43" s="47"/>
      <c r="F43" s="47"/>
      <c r="G43" s="49"/>
      <c r="H43" s="43"/>
      <c r="I43" s="38"/>
      <c r="J43" s="39"/>
      <c r="K43" s="37"/>
      <c r="L43" s="38"/>
      <c r="M43" s="39"/>
      <c r="N43" s="16"/>
      <c r="O43" s="17"/>
      <c r="P43" s="10"/>
      <c r="Q43" s="11"/>
      <c r="R43" s="11"/>
      <c r="S43" s="2"/>
      <c r="T43" s="2"/>
      <c r="U43" s="2"/>
      <c r="V43" s="2"/>
      <c r="W43" s="2"/>
      <c r="X43" s="2"/>
      <c r="Y43" s="2"/>
    </row>
    <row r="44" spans="1:25" ht="15.75" customHeight="1">
      <c r="A44" s="2"/>
      <c r="B44" s="54" t="s">
        <v>86</v>
      </c>
      <c r="C44" s="47"/>
      <c r="D44" s="47"/>
      <c r="E44" s="47"/>
      <c r="F44" s="47"/>
      <c r="G44" s="49"/>
      <c r="H44" s="120" t="s">
        <v>35</v>
      </c>
      <c r="I44" s="177"/>
      <c r="J44" s="178"/>
      <c r="K44" s="118" t="s">
        <v>40</v>
      </c>
      <c r="L44" s="177"/>
      <c r="M44" s="178"/>
      <c r="N44" s="16"/>
      <c r="O44" s="17"/>
      <c r="P44" s="10"/>
      <c r="Q44" s="11"/>
      <c r="R44" s="11"/>
      <c r="S44" s="2"/>
      <c r="T44" s="2"/>
      <c r="U44" s="2"/>
      <c r="V44" s="2"/>
      <c r="W44" s="2"/>
      <c r="X44" s="2"/>
      <c r="Y44" s="2"/>
    </row>
    <row r="45" spans="1:25" ht="15.75" customHeight="1">
      <c r="A45" s="2"/>
      <c r="B45" s="54" t="s">
        <v>87</v>
      </c>
      <c r="C45" s="47"/>
      <c r="D45" s="47"/>
      <c r="E45" s="47"/>
      <c r="F45" s="47"/>
      <c r="G45" s="49"/>
      <c r="H45" s="43"/>
      <c r="I45" s="38"/>
      <c r="J45" s="39"/>
      <c r="K45" s="37"/>
      <c r="L45" s="38"/>
      <c r="M45" s="39"/>
      <c r="N45" s="16"/>
      <c r="O45" s="17"/>
      <c r="P45" s="10"/>
      <c r="Q45" s="11"/>
      <c r="R45" s="11"/>
      <c r="S45" s="2"/>
      <c r="T45" s="2"/>
      <c r="U45" s="2"/>
      <c r="V45" s="2"/>
      <c r="W45" s="2"/>
      <c r="X45" s="2"/>
      <c r="Y45" s="2"/>
    </row>
    <row r="46" spans="1:25" ht="15.75" customHeight="1">
      <c r="A46" s="2"/>
      <c r="B46" s="101" t="s">
        <v>88</v>
      </c>
      <c r="C46" s="102"/>
      <c r="D46" s="102"/>
      <c r="E46" s="102"/>
      <c r="F46" s="102"/>
      <c r="G46" s="103"/>
      <c r="I46" s="43" t="s">
        <v>32</v>
      </c>
      <c r="J46" s="39"/>
      <c r="L46" s="37" t="s">
        <v>40</v>
      </c>
      <c r="M46" s="39"/>
      <c r="N46" s="16"/>
      <c r="O46" s="17"/>
      <c r="P46" s="10"/>
      <c r="Q46" s="11"/>
      <c r="R46" s="11"/>
      <c r="S46" s="2"/>
      <c r="T46" s="2"/>
      <c r="U46" s="2"/>
      <c r="V46" s="2"/>
      <c r="W46" s="2"/>
      <c r="X46" s="2"/>
      <c r="Y46" s="2"/>
    </row>
    <row r="47" spans="1:25" ht="15.75" customHeight="1">
      <c r="A47" s="2"/>
      <c r="B47" s="54" t="s">
        <v>89</v>
      </c>
      <c r="C47" s="47"/>
      <c r="D47" s="47"/>
      <c r="E47" s="47"/>
      <c r="F47" s="47"/>
      <c r="G47" s="49"/>
      <c r="H47" s="57"/>
      <c r="J47" s="39"/>
      <c r="K47" s="37"/>
      <c r="L47" s="57"/>
      <c r="M47" s="39"/>
      <c r="N47" s="16"/>
      <c r="O47" s="17"/>
      <c r="P47" s="10"/>
      <c r="Q47" s="11"/>
      <c r="R47" s="11"/>
      <c r="S47" s="2"/>
      <c r="T47" s="2"/>
      <c r="U47" s="2"/>
      <c r="V47" s="2"/>
      <c r="W47" s="2"/>
      <c r="X47" s="2"/>
      <c r="Y47" s="2"/>
    </row>
    <row r="48" spans="1:25" ht="15.75" customHeight="1">
      <c r="A48" s="2"/>
      <c r="B48" s="54" t="s">
        <v>90</v>
      </c>
      <c r="C48" s="47"/>
      <c r="D48" s="47"/>
      <c r="E48" s="47"/>
      <c r="F48" s="47"/>
      <c r="G48" s="49"/>
      <c r="H48" s="43"/>
      <c r="I48" s="38"/>
      <c r="J48" s="39"/>
      <c r="K48" s="37"/>
      <c r="L48" s="38"/>
      <c r="M48" s="39"/>
      <c r="N48" s="16"/>
      <c r="O48" s="17"/>
      <c r="P48" s="10"/>
      <c r="Q48" s="11"/>
      <c r="R48" s="11"/>
      <c r="S48" s="2"/>
      <c r="T48" s="2"/>
      <c r="U48" s="2"/>
      <c r="V48" s="2"/>
      <c r="W48" s="2"/>
      <c r="X48" s="2"/>
      <c r="Y48" s="2"/>
    </row>
    <row r="49" spans="1:25" ht="15.75" customHeight="1">
      <c r="A49" s="2"/>
      <c r="B49" s="54" t="s">
        <v>91</v>
      </c>
      <c r="C49" s="47"/>
      <c r="D49" s="47"/>
      <c r="E49" s="47"/>
      <c r="F49" s="47"/>
      <c r="G49" s="49"/>
      <c r="H49" s="43"/>
      <c r="I49" s="38"/>
      <c r="J49" s="39"/>
      <c r="K49" s="37"/>
      <c r="L49" s="38"/>
      <c r="M49" s="39"/>
      <c r="N49" s="16"/>
      <c r="O49" s="17"/>
      <c r="P49" s="10"/>
      <c r="Q49" s="11"/>
      <c r="R49" s="11"/>
      <c r="S49" s="2"/>
      <c r="T49" s="2"/>
      <c r="U49" s="2"/>
      <c r="V49" s="2"/>
      <c r="W49" s="2"/>
      <c r="X49" s="2"/>
      <c r="Y49" s="2"/>
    </row>
    <row r="50" spans="1:25" ht="15.75" customHeight="1">
      <c r="A50" s="2"/>
      <c r="B50" s="54" t="s">
        <v>92</v>
      </c>
      <c r="C50" s="47"/>
      <c r="D50" s="47"/>
      <c r="E50" s="47"/>
      <c r="F50" s="47"/>
      <c r="G50" s="49"/>
      <c r="H50" s="43"/>
      <c r="I50" s="57" t="s">
        <v>32</v>
      </c>
      <c r="J50" s="39"/>
      <c r="L50" s="37" t="s">
        <v>40</v>
      </c>
      <c r="M50" s="39"/>
      <c r="N50" s="16"/>
      <c r="O50" s="17"/>
      <c r="P50" s="10"/>
      <c r="Q50" s="11"/>
      <c r="R50" s="11"/>
      <c r="S50" s="2"/>
      <c r="T50" s="2"/>
      <c r="U50" s="2"/>
      <c r="V50" s="2"/>
      <c r="W50" s="2"/>
      <c r="X50" s="2"/>
      <c r="Y50" s="2"/>
    </row>
    <row r="51" spans="1:25" ht="15.75" customHeight="1">
      <c r="A51" s="2"/>
      <c r="B51" s="54" t="s">
        <v>93</v>
      </c>
      <c r="C51" s="47"/>
      <c r="D51" s="47"/>
      <c r="E51" s="47"/>
      <c r="F51" s="47"/>
      <c r="G51" s="49"/>
      <c r="H51" s="43"/>
      <c r="I51" s="38"/>
      <c r="J51" s="39"/>
      <c r="K51" s="37"/>
      <c r="L51" s="38"/>
      <c r="M51" s="39"/>
      <c r="N51" s="16"/>
      <c r="O51" s="17"/>
      <c r="P51" s="10"/>
      <c r="Q51" s="11"/>
      <c r="R51" s="11"/>
      <c r="S51" s="2"/>
      <c r="T51" s="2"/>
      <c r="U51" s="2"/>
      <c r="V51" s="2"/>
      <c r="W51" s="2"/>
      <c r="X51" s="2"/>
      <c r="Y51" s="2"/>
    </row>
    <row r="52" spans="1:25" ht="15.75" customHeight="1">
      <c r="A52" s="2"/>
      <c r="B52" s="54" t="s">
        <v>94</v>
      </c>
      <c r="C52" s="47"/>
      <c r="D52" s="47"/>
      <c r="E52" s="47"/>
      <c r="F52" s="47"/>
      <c r="G52" s="49"/>
      <c r="H52" s="43"/>
      <c r="I52" s="57" t="s">
        <v>32</v>
      </c>
      <c r="J52" s="39"/>
      <c r="L52" s="37" t="s">
        <v>40</v>
      </c>
      <c r="M52" s="39"/>
      <c r="N52" s="16"/>
      <c r="O52" s="17"/>
      <c r="P52" s="10"/>
      <c r="Q52" s="11"/>
      <c r="R52" s="11"/>
      <c r="S52" s="2"/>
      <c r="T52" s="2"/>
      <c r="U52" s="2"/>
      <c r="V52" s="2"/>
      <c r="W52" s="2"/>
      <c r="X52" s="2"/>
      <c r="Y52" s="2"/>
    </row>
    <row r="53" spans="1:25" ht="15.75" customHeight="1">
      <c r="A53" s="2"/>
      <c r="B53" s="54"/>
      <c r="C53" s="47"/>
      <c r="D53" s="47"/>
      <c r="E53" s="47"/>
      <c r="F53" s="47"/>
      <c r="G53" s="49"/>
      <c r="H53" s="43"/>
      <c r="I53" s="38"/>
      <c r="J53" s="39"/>
      <c r="K53" s="37"/>
      <c r="L53" s="38"/>
      <c r="M53" s="39"/>
      <c r="N53" s="16"/>
      <c r="O53" s="17"/>
      <c r="P53" s="10"/>
      <c r="Q53" s="11"/>
      <c r="R53" s="11"/>
      <c r="S53" s="2"/>
      <c r="T53" s="2"/>
      <c r="U53" s="2"/>
      <c r="V53" s="2"/>
      <c r="W53" s="2"/>
      <c r="X53" s="2"/>
      <c r="Y53" s="2"/>
    </row>
    <row r="54" spans="1:25" ht="15.75" customHeight="1">
      <c r="A54" s="2"/>
      <c r="B54" s="54"/>
      <c r="C54" s="47"/>
      <c r="D54" s="47"/>
      <c r="E54" s="47"/>
      <c r="F54" s="47"/>
      <c r="G54" s="49"/>
      <c r="H54" s="43"/>
      <c r="I54" s="38"/>
      <c r="J54" s="39"/>
      <c r="K54" s="37"/>
      <c r="L54" s="38"/>
      <c r="M54" s="39"/>
      <c r="N54" s="16"/>
      <c r="O54" s="17"/>
      <c r="P54" s="10"/>
      <c r="Q54" s="11"/>
      <c r="R54" s="11"/>
      <c r="S54" s="2"/>
      <c r="T54" s="2"/>
      <c r="U54" s="2"/>
      <c r="V54" s="2"/>
      <c r="W54" s="2"/>
      <c r="X54" s="2"/>
      <c r="Y54" s="2"/>
    </row>
    <row r="55" spans="1:25" ht="15.75" customHeight="1">
      <c r="A55" s="2"/>
      <c r="B55" s="54"/>
      <c r="C55" s="47"/>
      <c r="D55" s="47"/>
      <c r="E55" s="47"/>
      <c r="F55" s="47"/>
      <c r="G55" s="49"/>
      <c r="H55" s="43"/>
      <c r="I55" s="38"/>
      <c r="J55" s="39"/>
      <c r="K55" s="37"/>
      <c r="L55" s="38"/>
      <c r="M55" s="39"/>
      <c r="N55" s="16"/>
      <c r="O55" s="17"/>
      <c r="P55" s="10"/>
      <c r="Q55" s="11"/>
      <c r="R55" s="11"/>
      <c r="S55" s="2"/>
      <c r="T55" s="2"/>
      <c r="U55" s="2"/>
      <c r="V55" s="2"/>
      <c r="W55" s="2"/>
      <c r="X55" s="2"/>
      <c r="Y55" s="2"/>
    </row>
    <row r="56" spans="1:25" ht="15.75" customHeight="1">
      <c r="A56" s="2"/>
      <c r="B56" s="54"/>
      <c r="C56" s="47"/>
      <c r="D56" s="47"/>
      <c r="E56" s="47"/>
      <c r="F56" s="47"/>
      <c r="G56" s="49"/>
      <c r="H56" s="43"/>
      <c r="I56" s="38"/>
      <c r="J56" s="39"/>
      <c r="K56" s="37"/>
      <c r="L56" s="38"/>
      <c r="M56" s="39"/>
      <c r="N56" s="16"/>
      <c r="O56" s="17"/>
      <c r="P56" s="10"/>
      <c r="Q56" s="11"/>
      <c r="R56" s="11"/>
      <c r="S56" s="2"/>
      <c r="T56" s="2"/>
      <c r="U56" s="2"/>
      <c r="V56" s="2"/>
      <c r="W56" s="2"/>
      <c r="X56" s="2"/>
      <c r="Y56" s="2"/>
    </row>
    <row r="57" spans="1:25" ht="15.75" customHeight="1">
      <c r="A57" s="2"/>
      <c r="B57" s="54"/>
      <c r="C57" s="47"/>
      <c r="D57" s="47"/>
      <c r="E57" s="47"/>
      <c r="F57" s="47"/>
      <c r="G57" s="49"/>
      <c r="H57" s="43"/>
      <c r="I57" s="38"/>
      <c r="J57" s="39"/>
      <c r="K57" s="37"/>
      <c r="L57" s="38"/>
      <c r="M57" s="39"/>
      <c r="N57" s="16"/>
      <c r="O57" s="17"/>
      <c r="P57" s="10"/>
      <c r="Q57" s="11"/>
      <c r="R57" s="11"/>
      <c r="S57" s="2"/>
      <c r="T57" s="2"/>
      <c r="U57" s="2"/>
      <c r="V57" s="2"/>
      <c r="W57" s="2"/>
      <c r="X57" s="2"/>
      <c r="Y57" s="2"/>
    </row>
    <row r="58" spans="1:25" ht="15.75" customHeight="1">
      <c r="A58" s="2"/>
      <c r="H58" s="43"/>
      <c r="I58" s="38"/>
      <c r="J58" s="39"/>
      <c r="K58" s="37"/>
      <c r="L58" s="38"/>
      <c r="M58" s="39"/>
      <c r="N58" s="16"/>
      <c r="O58" s="17"/>
      <c r="P58" s="10"/>
      <c r="Q58" s="11"/>
      <c r="R58" s="11"/>
      <c r="S58" s="2"/>
      <c r="T58" s="2"/>
      <c r="U58" s="2"/>
      <c r="V58" s="2"/>
      <c r="W58" s="2"/>
      <c r="X58" s="2"/>
      <c r="Y58" s="2"/>
    </row>
    <row r="59" spans="1:25" ht="15.75" customHeight="1">
      <c r="A59" s="2"/>
      <c r="H59" s="43"/>
      <c r="I59" s="38"/>
      <c r="J59" s="39"/>
      <c r="K59" s="37"/>
      <c r="L59" s="38"/>
      <c r="M59" s="39"/>
      <c r="N59" s="16"/>
      <c r="O59" s="17"/>
      <c r="P59" s="10"/>
      <c r="Q59" s="11"/>
      <c r="R59" s="11"/>
      <c r="S59" s="2"/>
      <c r="T59" s="2"/>
      <c r="U59" s="2"/>
      <c r="V59" s="2"/>
      <c r="W59" s="2"/>
      <c r="X59" s="2"/>
      <c r="Y59" s="2"/>
    </row>
    <row r="60" spans="1:25" ht="15.75" customHeight="1">
      <c r="A60" s="2"/>
      <c r="H60" s="43"/>
      <c r="I60" s="38"/>
      <c r="J60" s="39"/>
      <c r="K60" s="37"/>
      <c r="L60" s="38"/>
      <c r="M60" s="39"/>
      <c r="N60" s="16"/>
      <c r="O60" s="17"/>
      <c r="P60" s="10"/>
      <c r="Q60" s="11"/>
      <c r="R60" s="11"/>
      <c r="S60" s="2"/>
      <c r="T60" s="2"/>
      <c r="U60" s="2"/>
      <c r="V60" s="2"/>
      <c r="W60" s="2"/>
      <c r="X60" s="2"/>
      <c r="Y60" s="2"/>
    </row>
    <row r="61" spans="1:25" ht="15.75" customHeight="1">
      <c r="A61" s="2"/>
      <c r="H61" s="43"/>
      <c r="I61" s="38"/>
      <c r="J61" s="39"/>
      <c r="K61" s="37"/>
      <c r="L61" s="38"/>
      <c r="M61" s="39"/>
      <c r="N61" s="16"/>
      <c r="O61" s="17"/>
      <c r="P61" s="10"/>
      <c r="Q61" s="11"/>
      <c r="R61" s="11"/>
      <c r="S61" s="2"/>
      <c r="T61" s="2"/>
      <c r="U61" s="2"/>
      <c r="V61" s="2"/>
      <c r="W61" s="2"/>
      <c r="X61" s="2"/>
      <c r="Y61" s="2"/>
    </row>
    <row r="62" spans="1:25" ht="15.75" customHeight="1">
      <c r="A62" s="2"/>
      <c r="H62" s="43"/>
      <c r="I62" s="38"/>
      <c r="J62" s="39"/>
      <c r="K62" s="37"/>
      <c r="L62" s="38"/>
      <c r="M62" s="39"/>
      <c r="N62" s="16"/>
      <c r="O62" s="17"/>
      <c r="P62" s="10"/>
      <c r="Q62" s="11"/>
      <c r="R62" s="11"/>
      <c r="S62" s="2"/>
      <c r="T62" s="2"/>
      <c r="U62" s="2"/>
      <c r="V62" s="2"/>
      <c r="W62" s="2"/>
      <c r="X62" s="2"/>
      <c r="Y62" s="2"/>
    </row>
    <row r="63" spans="1:25" ht="15.75" customHeight="1">
      <c r="A63" s="2"/>
      <c r="H63" s="43"/>
      <c r="I63" s="38"/>
      <c r="J63" s="39"/>
      <c r="K63" s="37"/>
      <c r="L63" s="38"/>
      <c r="M63" s="39"/>
      <c r="N63" s="16"/>
      <c r="O63" s="17"/>
      <c r="P63" s="10"/>
      <c r="Q63" s="11"/>
      <c r="R63" s="11"/>
      <c r="S63" s="2"/>
      <c r="T63" s="2"/>
      <c r="U63" s="2"/>
      <c r="V63" s="2"/>
      <c r="W63" s="2"/>
      <c r="X63" s="2"/>
      <c r="Y63" s="2"/>
    </row>
    <row r="64" spans="1:25" ht="15.75" customHeight="1">
      <c r="A64" s="2"/>
      <c r="H64" s="43"/>
      <c r="I64" s="38"/>
      <c r="J64" s="39"/>
      <c r="K64" s="37"/>
      <c r="L64" s="38"/>
      <c r="M64" s="39"/>
      <c r="N64" s="16"/>
      <c r="O64" s="17"/>
      <c r="P64" s="10"/>
      <c r="Q64" s="11"/>
      <c r="R64" s="11"/>
      <c r="S64" s="2"/>
      <c r="T64" s="2"/>
      <c r="U64" s="2"/>
      <c r="V64" s="2"/>
      <c r="W64" s="2"/>
      <c r="X64" s="2"/>
      <c r="Y64" s="2"/>
    </row>
    <row r="65" spans="1:25" ht="15.75" customHeight="1">
      <c r="A65" s="2"/>
      <c r="B65" s="48"/>
      <c r="C65" s="47"/>
      <c r="D65" s="47"/>
      <c r="E65" s="47"/>
      <c r="F65" s="47"/>
      <c r="G65" s="49"/>
      <c r="H65" s="43"/>
      <c r="I65" s="64"/>
      <c r="J65" s="39"/>
      <c r="K65" s="37"/>
      <c r="L65" s="57"/>
      <c r="M65" s="39"/>
      <c r="N65" s="16"/>
      <c r="O65" s="17"/>
      <c r="P65" s="10"/>
      <c r="Q65" s="11"/>
      <c r="R65" s="11"/>
      <c r="S65" s="2"/>
      <c r="T65" s="2"/>
      <c r="U65" s="2"/>
      <c r="V65" s="2"/>
      <c r="W65" s="2"/>
      <c r="X65" s="2"/>
      <c r="Y65" s="2"/>
    </row>
    <row r="66" spans="1:25" ht="15.75" customHeight="1">
      <c r="A66" s="2"/>
      <c r="B66" s="48"/>
      <c r="C66" s="47"/>
      <c r="D66" s="47"/>
      <c r="E66" s="47"/>
      <c r="F66" s="47"/>
      <c r="G66" s="49"/>
      <c r="H66" s="43"/>
      <c r="I66" s="38"/>
      <c r="J66" s="39"/>
      <c r="K66" s="37"/>
      <c r="L66" s="38"/>
      <c r="M66" s="39"/>
      <c r="N66" s="16"/>
      <c r="O66" s="17"/>
      <c r="P66" s="10"/>
      <c r="Q66" s="11"/>
      <c r="R66" s="11"/>
      <c r="S66" s="2"/>
      <c r="T66" s="2"/>
      <c r="U66" s="2"/>
      <c r="V66" s="2"/>
      <c r="W66" s="2"/>
      <c r="X66" s="2"/>
      <c r="Y66" s="2"/>
    </row>
    <row r="67" spans="1:25" ht="15.75" customHeight="1">
      <c r="A67" s="2"/>
      <c r="B67" s="48"/>
      <c r="C67" s="47"/>
      <c r="D67" s="47"/>
      <c r="E67" s="47"/>
      <c r="F67" s="47"/>
      <c r="G67" s="49"/>
      <c r="H67" s="43"/>
      <c r="I67" s="64"/>
      <c r="J67" s="39"/>
      <c r="K67" s="37"/>
      <c r="L67" s="57"/>
      <c r="M67" s="39"/>
      <c r="N67" s="16"/>
      <c r="O67" s="17"/>
      <c r="P67" s="10"/>
      <c r="Q67" s="11"/>
      <c r="R67" s="11"/>
      <c r="S67" s="2"/>
      <c r="T67" s="2"/>
      <c r="U67" s="2"/>
      <c r="V67" s="2"/>
      <c r="W67" s="2"/>
      <c r="X67" s="2"/>
      <c r="Y67" s="2"/>
    </row>
    <row r="68" spans="1:25" ht="15.75" customHeight="1">
      <c r="A68" s="2"/>
      <c r="B68" s="48"/>
      <c r="C68" s="47"/>
      <c r="D68" s="47"/>
      <c r="E68" s="47"/>
      <c r="F68" s="47"/>
      <c r="G68" s="49"/>
      <c r="H68" s="43"/>
      <c r="I68" s="38"/>
      <c r="J68" s="39"/>
      <c r="K68" s="37"/>
      <c r="L68" s="38"/>
      <c r="M68" s="39"/>
      <c r="N68" s="16"/>
      <c r="O68" s="17"/>
      <c r="P68" s="10"/>
      <c r="Q68" s="11"/>
      <c r="R68" s="11"/>
      <c r="S68" s="2"/>
      <c r="T68" s="2"/>
      <c r="U68" s="2"/>
      <c r="V68" s="2"/>
      <c r="W68" s="2"/>
      <c r="X68" s="2"/>
      <c r="Y68" s="2"/>
    </row>
    <row r="69" spans="1:25" ht="15.75" customHeight="1">
      <c r="A69" s="2"/>
      <c r="B69" s="48"/>
      <c r="C69" s="47"/>
      <c r="D69" s="47"/>
      <c r="E69" s="47"/>
      <c r="F69" s="47"/>
      <c r="G69" s="49"/>
      <c r="H69" s="43"/>
      <c r="I69" s="57"/>
      <c r="J69" s="39"/>
      <c r="K69" s="37"/>
      <c r="L69" s="57"/>
      <c r="M69" s="39"/>
      <c r="N69" s="16"/>
      <c r="O69" s="17"/>
      <c r="P69" s="10"/>
      <c r="Q69" s="11"/>
      <c r="R69" s="11"/>
      <c r="S69" s="2"/>
      <c r="T69" s="2"/>
      <c r="U69" s="2"/>
      <c r="V69" s="2"/>
      <c r="W69" s="2"/>
      <c r="X69" s="2"/>
      <c r="Y69" s="2"/>
    </row>
    <row r="70" spans="1:25" ht="15.75" customHeight="1">
      <c r="A70" s="2"/>
      <c r="B70" s="48"/>
      <c r="C70" s="47"/>
      <c r="D70" s="47"/>
      <c r="E70" s="47"/>
      <c r="F70" s="47"/>
      <c r="G70" s="49"/>
      <c r="H70" s="43"/>
      <c r="I70" s="38"/>
      <c r="J70" s="39"/>
      <c r="K70" s="37"/>
      <c r="L70" s="38"/>
      <c r="M70" s="39"/>
      <c r="N70" s="16"/>
      <c r="O70" s="17"/>
      <c r="P70" s="10"/>
      <c r="Q70" s="11"/>
      <c r="R70" s="11"/>
      <c r="S70" s="2"/>
      <c r="T70" s="2"/>
      <c r="U70" s="2"/>
      <c r="V70" s="2"/>
      <c r="W70" s="2"/>
      <c r="X70" s="2"/>
      <c r="Y70" s="2"/>
    </row>
    <row r="71" spans="1:25" ht="15.75" customHeight="1">
      <c r="A71" s="2"/>
      <c r="B71" s="48"/>
      <c r="C71" s="47"/>
      <c r="D71" s="47"/>
      <c r="E71" s="47"/>
      <c r="F71" s="47"/>
      <c r="G71" s="49"/>
      <c r="H71" s="43"/>
      <c r="I71" s="38"/>
      <c r="J71" s="39"/>
      <c r="K71" s="37"/>
      <c r="L71" s="38"/>
      <c r="M71" s="39"/>
      <c r="N71" s="16"/>
      <c r="O71" s="17"/>
      <c r="P71" s="10"/>
      <c r="Q71" s="11"/>
      <c r="R71" s="11"/>
      <c r="S71" s="2"/>
      <c r="T71" s="2"/>
      <c r="U71" s="2"/>
      <c r="V71" s="2"/>
      <c r="W71" s="2"/>
      <c r="X71" s="2"/>
      <c r="Y71" s="2"/>
    </row>
    <row r="72" spans="1:25" ht="15.75" customHeight="1">
      <c r="A72" s="2"/>
      <c r="B72" s="50"/>
      <c r="C72" s="45"/>
      <c r="D72" s="45"/>
      <c r="E72" s="45"/>
      <c r="F72" s="45"/>
      <c r="G72" s="46"/>
      <c r="H72" s="119"/>
      <c r="I72" s="183"/>
      <c r="J72" s="184"/>
      <c r="K72" s="130"/>
      <c r="L72" s="183"/>
      <c r="M72" s="184"/>
      <c r="N72" s="59"/>
      <c r="O72" s="61"/>
      <c r="P72" s="10" t="str">
        <f t="shared" si="0"/>
        <v>-</v>
      </c>
      <c r="Q72" s="11"/>
      <c r="R72" s="11"/>
      <c r="S72" s="2"/>
      <c r="T72" s="2"/>
      <c r="U72" s="2"/>
      <c r="V72" s="2"/>
      <c r="W72" s="2"/>
      <c r="X72" s="2"/>
      <c r="Y72" s="2"/>
    </row>
    <row r="73" spans="1:25" ht="15.75" customHeight="1">
      <c r="A73" s="2"/>
      <c r="B73" s="48"/>
      <c r="C73" s="45"/>
      <c r="D73" s="45"/>
      <c r="E73" s="45"/>
      <c r="F73" s="45"/>
      <c r="G73" s="46"/>
      <c r="H73" s="58"/>
      <c r="I73" s="47"/>
      <c r="J73" s="49"/>
      <c r="K73" s="58"/>
      <c r="L73" s="47"/>
      <c r="M73" s="49"/>
      <c r="N73" s="60"/>
      <c r="O73" s="6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1:25" ht="15.75" customHeight="1">
      <c r="A74" s="2"/>
      <c r="B74" s="48"/>
      <c r="C74" s="45"/>
      <c r="D74" s="45"/>
      <c r="E74" s="45"/>
      <c r="F74" s="45"/>
      <c r="G74" s="46"/>
      <c r="H74" s="58"/>
      <c r="I74" s="56"/>
      <c r="J74" s="49"/>
      <c r="K74" s="58"/>
      <c r="L74" s="56"/>
      <c r="M74" s="49"/>
      <c r="N74" s="60"/>
      <c r="O74" s="6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1:25" ht="15.75" customHeight="1">
      <c r="A75" s="2"/>
      <c r="B75" s="50"/>
      <c r="C75" s="45"/>
      <c r="D75" s="45"/>
      <c r="E75" s="45"/>
      <c r="F75" s="45"/>
      <c r="G75" s="46"/>
      <c r="H75" s="58"/>
      <c r="I75" s="56"/>
      <c r="J75" s="49"/>
      <c r="K75" s="58"/>
      <c r="L75" s="56"/>
      <c r="M75" s="49"/>
      <c r="N75" s="60"/>
      <c r="O75" s="6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1:25" ht="15.75" customHeight="1">
      <c r="A76" s="2"/>
      <c r="B76" s="50"/>
      <c r="C76" s="45"/>
      <c r="D76" s="45"/>
      <c r="E76" s="45"/>
      <c r="F76" s="45"/>
      <c r="G76" s="46"/>
      <c r="H76" s="63"/>
      <c r="I76" s="47"/>
      <c r="J76" s="49"/>
      <c r="K76" s="58"/>
      <c r="L76" s="47"/>
      <c r="M76" s="49"/>
      <c r="N76" s="60"/>
      <c r="O76" s="6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1:25" ht="15.75" customHeight="1">
      <c r="A77" s="2"/>
      <c r="B77" s="50"/>
      <c r="C77" s="45"/>
      <c r="D77" s="45"/>
      <c r="E77" s="45"/>
      <c r="F77" s="45"/>
      <c r="G77" s="46"/>
      <c r="H77" s="63"/>
      <c r="I77" s="47"/>
      <c r="J77" s="49"/>
      <c r="K77" s="58"/>
      <c r="L77" s="47"/>
      <c r="M77" s="49"/>
      <c r="N77" s="60"/>
      <c r="O77" s="6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1:25" ht="15.75" customHeight="1">
      <c r="A78" s="2"/>
      <c r="B78" s="50"/>
      <c r="C78" s="45"/>
      <c r="D78" s="45"/>
      <c r="E78" s="45"/>
      <c r="F78" s="45"/>
      <c r="G78" s="46"/>
      <c r="H78" s="63"/>
      <c r="I78" s="47"/>
      <c r="J78" s="49"/>
      <c r="K78" s="58"/>
      <c r="L78" s="47"/>
      <c r="M78" s="49"/>
      <c r="N78" s="60"/>
      <c r="O78" s="6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1:25" ht="15.75" customHeight="1">
      <c r="A79" s="2"/>
      <c r="B79" s="50"/>
      <c r="C79" s="45"/>
      <c r="D79" s="45"/>
      <c r="E79" s="45"/>
      <c r="F79" s="45"/>
      <c r="G79" s="46"/>
      <c r="H79" s="63"/>
      <c r="I79" s="47"/>
      <c r="J79" s="49"/>
      <c r="K79" s="58"/>
      <c r="L79" s="47"/>
      <c r="M79" s="49"/>
      <c r="N79" s="60"/>
      <c r="O79" s="6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1:25" ht="15.75" customHeight="1">
      <c r="A80" s="2"/>
      <c r="B80" s="50"/>
      <c r="C80" s="45"/>
      <c r="D80" s="45"/>
      <c r="E80" s="45"/>
      <c r="F80" s="45"/>
      <c r="G80" s="46"/>
      <c r="H80" s="63"/>
      <c r="I80" s="47"/>
      <c r="J80" s="49"/>
      <c r="K80" s="58"/>
      <c r="L80" s="47"/>
      <c r="M80" s="49"/>
      <c r="N80" s="60"/>
      <c r="O80" s="6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1:25" ht="15.75" customHeight="1">
      <c r="A81" s="2"/>
      <c r="H81" s="40"/>
      <c r="I81" s="41"/>
      <c r="J81" s="41"/>
      <c r="K81" s="40"/>
      <c r="L81" s="41"/>
      <c r="M81" s="41"/>
      <c r="N81" s="42"/>
      <c r="O81" s="28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1:25" ht="15.75" customHeight="1">
      <c r="A82" s="2"/>
      <c r="H82" s="40"/>
      <c r="I82" s="41"/>
      <c r="J82" s="41"/>
      <c r="K82" s="40"/>
      <c r="L82" s="41"/>
      <c r="M82" s="41"/>
      <c r="N82" s="42"/>
      <c r="O82" s="28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1:25" ht="15.75" customHeight="1">
      <c r="A83" s="2"/>
      <c r="H83" s="40"/>
      <c r="I83" s="41"/>
      <c r="J83" s="41"/>
      <c r="K83" s="40"/>
      <c r="L83" s="41"/>
      <c r="M83" s="41"/>
      <c r="N83" s="42"/>
      <c r="O83" s="28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1:25" ht="15.75" customHeight="1">
      <c r="A84" s="2"/>
      <c r="H84" s="40"/>
      <c r="I84" s="41"/>
      <c r="J84" s="41"/>
      <c r="K84" s="40"/>
      <c r="L84" s="41"/>
      <c r="M84" s="41"/>
      <c r="N84" s="42"/>
      <c r="O84" s="28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1:25" ht="15.75" customHeight="1">
      <c r="A85" s="2"/>
      <c r="H85" s="40"/>
      <c r="I85" s="41"/>
      <c r="J85" s="41"/>
      <c r="K85" s="40"/>
      <c r="L85" s="41"/>
      <c r="M85" s="41"/>
      <c r="N85" s="42"/>
      <c r="O85" s="28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1:25" ht="15.75" customHeight="1">
      <c r="A86" s="2"/>
      <c r="H86" s="40"/>
      <c r="I86" s="41"/>
      <c r="J86" s="41"/>
      <c r="K86" s="40"/>
      <c r="L86" s="41"/>
      <c r="M86" s="42"/>
      <c r="N86" s="42"/>
      <c r="O86" s="28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1:25" ht="15.75" customHeight="1">
      <c r="A87" s="2"/>
      <c r="H87" s="27"/>
      <c r="I87" s="27"/>
      <c r="J87" s="27"/>
      <c r="K87" s="27"/>
      <c r="L87" s="27"/>
      <c r="M87" s="27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1:25" ht="15.75" customHeight="1">
      <c r="A88" s="2"/>
      <c r="B88" s="6"/>
      <c r="C88" s="6"/>
      <c r="D88" s="6"/>
      <c r="E88" s="6"/>
      <c r="F88" s="6"/>
      <c r="G88" s="6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1:25" ht="15.75" customHeight="1">
      <c r="A89" s="2"/>
      <c r="B89" s="6"/>
      <c r="C89" s="6"/>
      <c r="D89" s="6"/>
      <c r="E89" s="6"/>
      <c r="F89" s="6"/>
      <c r="G89" s="6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1:25" ht="15.75" customHeight="1">
      <c r="A90" s="2"/>
      <c r="B90" s="6"/>
      <c r="C90" s="6"/>
      <c r="D90" s="6"/>
      <c r="E90" s="6"/>
      <c r="F90" s="6"/>
      <c r="G90" s="6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</sheetData>
  <mergeCells count="71">
    <mergeCell ref="B14:G14"/>
    <mergeCell ref="H11:J11"/>
    <mergeCell ref="H12:J12"/>
    <mergeCell ref="H18:J18"/>
    <mergeCell ref="K17:M17"/>
    <mergeCell ref="K18:M18"/>
    <mergeCell ref="H17:J17"/>
    <mergeCell ref="H25:J25"/>
    <mergeCell ref="K19:M19"/>
    <mergeCell ref="H19:J19"/>
    <mergeCell ref="H16:J16"/>
    <mergeCell ref="H20:J20"/>
    <mergeCell ref="K20:M20"/>
    <mergeCell ref="K16:M16"/>
    <mergeCell ref="U5:Y5"/>
    <mergeCell ref="H13:J13"/>
    <mergeCell ref="K13:M13"/>
    <mergeCell ref="H5:J5"/>
    <mergeCell ref="K5:M5"/>
    <mergeCell ref="H7:J7"/>
    <mergeCell ref="K7:M7"/>
    <mergeCell ref="K9:M9"/>
    <mergeCell ref="K10:M10"/>
    <mergeCell ref="H9:J9"/>
    <mergeCell ref="H6:J6"/>
    <mergeCell ref="K6:M6"/>
    <mergeCell ref="K12:M12"/>
    <mergeCell ref="K11:M11"/>
    <mergeCell ref="K8:M8"/>
    <mergeCell ref="H8:J8"/>
    <mergeCell ref="K72:M72"/>
    <mergeCell ref="B15:G15"/>
    <mergeCell ref="B28:G28"/>
    <mergeCell ref="H28:J28"/>
    <mergeCell ref="H72:J72"/>
    <mergeCell ref="H27:J27"/>
    <mergeCell ref="K26:M26"/>
    <mergeCell ref="H26:J26"/>
    <mergeCell ref="K27:M27"/>
    <mergeCell ref="H29:J29"/>
    <mergeCell ref="H31:J31"/>
    <mergeCell ref="H24:J24"/>
    <mergeCell ref="H23:J23"/>
    <mergeCell ref="B18:G18"/>
    <mergeCell ref="H44:J44"/>
    <mergeCell ref="K24:M24"/>
    <mergeCell ref="B5:G5"/>
    <mergeCell ref="B2:O3"/>
    <mergeCell ref="B6:G6"/>
    <mergeCell ref="B13:G13"/>
    <mergeCell ref="B10:G10"/>
    <mergeCell ref="B7:G7"/>
    <mergeCell ref="B8:G8"/>
    <mergeCell ref="H10:J10"/>
    <mergeCell ref="B11:G11"/>
    <mergeCell ref="K38:M38"/>
    <mergeCell ref="K41:M41"/>
    <mergeCell ref="K44:M44"/>
    <mergeCell ref="H34:J34"/>
    <mergeCell ref="H22:J22"/>
    <mergeCell ref="H37:J37"/>
    <mergeCell ref="H38:J38"/>
    <mergeCell ref="H41:J41"/>
    <mergeCell ref="K29:M29"/>
    <mergeCell ref="K31:M31"/>
    <mergeCell ref="K34:M34"/>
    <mergeCell ref="K22:M22"/>
    <mergeCell ref="K37:M37"/>
    <mergeCell ref="K28:M28"/>
    <mergeCell ref="K23:M23"/>
    <mergeCell ref="K25:M25"/>
  </mergeCells>
  <conditionalFormatting sqref="N6:N18">
    <cfRule type="cellIs" dxfId="3" priority="1" operator="lessThan">
      <formula>0</formula>
    </cfRule>
  </conditionalFormatting>
  <conditionalFormatting sqref="N6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9:N86">
    <cfRule type="cellIs" dxfId="2" priority="3" operator="lessThan">
      <formula>0</formula>
    </cfRule>
  </conditionalFormatting>
  <conditionalFormatting sqref="N19:N86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K87:M90 K6:K13 K16:K34 L40 K37:K39 L46 K41:K45 L50 K47:K49 K51 L52 K53:K86" xr:uid="{00000000-0002-0000-0300-000000000000}">
      <formula1>$Q$6:$Q$8</formula1>
    </dataValidation>
    <dataValidation type="list" allowBlank="1" showErrorMessage="1" sqref="H87:J90 H48:H86 J21 H22:H34 H6:H13 H16:H20 I40 H37:H39 H41 I42 I46 H43:H45" xr:uid="{00000000-0002-0000-0300-000001000000}">
      <formula1>$R$6:$R$8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A65"/>
  <sheetViews>
    <sheetView showGridLines="0" topLeftCell="A52" workbookViewId="0">
      <selection activeCell="I66" sqref="I66"/>
    </sheetView>
  </sheetViews>
  <sheetFormatPr defaultColWidth="14.42578125" defaultRowHeight="15" customHeight="1"/>
  <cols>
    <col min="1" max="1" width="5.28515625" customWidth="1"/>
    <col min="2" max="7" width="7.85546875" customWidth="1"/>
    <col min="8" max="12" width="9.140625" customWidth="1"/>
    <col min="13" max="13" width="8" customWidth="1"/>
    <col min="14" max="14" width="13.7109375" customWidth="1"/>
    <col min="15" max="15" width="14.85546875" customWidth="1"/>
    <col min="16" max="17" width="9.140625" customWidth="1"/>
    <col min="18" max="18" width="24.85546875" hidden="1" customWidth="1"/>
    <col min="19" max="19" width="16.85546875" hidden="1" customWidth="1"/>
    <col min="20" max="20" width="12.5703125" hidden="1" customWidth="1"/>
    <col min="21" max="21" width="12.5703125" customWidth="1"/>
    <col min="22" max="22" width="9.140625" customWidth="1"/>
    <col min="23" max="23" width="29.7109375" customWidth="1"/>
    <col min="24" max="24" width="4.42578125" customWidth="1"/>
    <col min="25" max="25" width="12.7109375" customWidth="1"/>
    <col min="26" max="26" width="4.42578125" customWidth="1"/>
    <col min="27" max="27" width="15.42578125" customWidth="1"/>
  </cols>
  <sheetData>
    <row r="1" spans="2:27">
      <c r="B1" s="30"/>
      <c r="C1" s="30"/>
      <c r="D1" s="30"/>
      <c r="E1" s="30"/>
      <c r="F1" s="30"/>
      <c r="G1" s="30"/>
    </row>
    <row r="2" spans="2:27" ht="20.25">
      <c r="B2" s="141" t="s">
        <v>95</v>
      </c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</row>
    <row r="3" spans="2:27">
      <c r="B3" s="30"/>
      <c r="C3" s="30"/>
      <c r="D3" s="30"/>
      <c r="E3" s="30"/>
      <c r="F3" s="30"/>
      <c r="G3" s="30"/>
    </row>
    <row r="4" spans="2:27">
      <c r="B4" s="142" t="s">
        <v>96</v>
      </c>
      <c r="C4" s="188"/>
      <c r="D4" s="188"/>
      <c r="E4" s="188"/>
      <c r="F4" s="188"/>
      <c r="G4" s="189"/>
      <c r="H4" s="123" t="s">
        <v>97</v>
      </c>
      <c r="I4" s="175"/>
      <c r="J4" s="176"/>
      <c r="K4" s="123" t="s">
        <v>26</v>
      </c>
      <c r="L4" s="175"/>
      <c r="M4" s="176"/>
      <c r="N4" s="31" t="s">
        <v>27</v>
      </c>
      <c r="O4" s="31" t="s">
        <v>28</v>
      </c>
      <c r="W4" s="134" t="s">
        <v>30</v>
      </c>
      <c r="X4" s="155"/>
      <c r="Y4" s="155"/>
      <c r="Z4" s="155"/>
      <c r="AA4" s="156"/>
    </row>
    <row r="5" spans="2:27" ht="15.75">
      <c r="B5" s="77" t="s">
        <v>98</v>
      </c>
      <c r="C5" s="56"/>
      <c r="D5" s="56"/>
      <c r="E5" s="56"/>
      <c r="F5" s="56"/>
      <c r="G5" s="73"/>
      <c r="H5" s="120"/>
      <c r="I5" s="177"/>
      <c r="J5" s="178"/>
      <c r="K5" s="118"/>
      <c r="L5" s="177"/>
      <c r="M5" s="178"/>
      <c r="N5" s="16" t="str">
        <f t="shared" ref="N5:N28" si="0">IF(OR(H5="",K5=""),"-",VLOOKUP(R5,$W$7:$Y$15,3,FALSE))</f>
        <v>-</v>
      </c>
      <c r="O5" s="17" t="str">
        <f t="shared" ref="O5:O28" si="1">IF(N5="-","-",IF(N5&gt;0,"OPORTUNIDADE",IF(N5=0,"NEUTRO","AMEAÇA")))</f>
        <v>-</v>
      </c>
      <c r="R5" s="23" t="str">
        <f t="shared" ref="R5:R28" si="2">CONCATENATE(K5,"-",H5)</f>
        <v>-</v>
      </c>
      <c r="S5" s="23" t="s">
        <v>31</v>
      </c>
      <c r="T5" s="23" t="s">
        <v>99</v>
      </c>
    </row>
    <row r="6" spans="2:27" ht="15.75">
      <c r="B6" s="54" t="s">
        <v>100</v>
      </c>
      <c r="C6" s="74"/>
      <c r="D6" s="74"/>
      <c r="E6" s="74"/>
      <c r="F6" s="74"/>
      <c r="G6" s="75"/>
      <c r="H6" s="118" t="s">
        <v>101</v>
      </c>
      <c r="I6" s="177"/>
      <c r="J6" s="178"/>
      <c r="K6" s="118" t="s">
        <v>74</v>
      </c>
      <c r="L6" s="177"/>
      <c r="M6" s="178"/>
      <c r="N6" s="16">
        <f t="shared" si="0"/>
        <v>10</v>
      </c>
      <c r="O6" s="17" t="str">
        <f t="shared" si="1"/>
        <v>OPORTUNIDADE</v>
      </c>
      <c r="R6" s="23" t="str">
        <f t="shared" si="2"/>
        <v>Muito Importante-Favorável</v>
      </c>
      <c r="S6" s="23" t="s">
        <v>34</v>
      </c>
      <c r="T6" s="23" t="s">
        <v>102</v>
      </c>
      <c r="W6" s="35" t="s">
        <v>36</v>
      </c>
      <c r="X6" s="36"/>
      <c r="Y6" s="35" t="s">
        <v>27</v>
      </c>
      <c r="Z6" s="36"/>
      <c r="AA6" s="35" t="s">
        <v>37</v>
      </c>
    </row>
    <row r="7" spans="2:27" ht="15.75">
      <c r="B7" s="77" t="s">
        <v>103</v>
      </c>
      <c r="C7" s="56"/>
      <c r="D7" s="56"/>
      <c r="E7" s="56"/>
      <c r="F7" s="56"/>
      <c r="G7" s="73"/>
      <c r="H7" s="120" t="s">
        <v>101</v>
      </c>
      <c r="I7" s="177"/>
      <c r="J7" s="178"/>
      <c r="K7" s="118" t="s">
        <v>74</v>
      </c>
      <c r="L7" s="177"/>
      <c r="M7" s="178"/>
      <c r="N7" s="16">
        <f t="shared" si="0"/>
        <v>10</v>
      </c>
      <c r="O7" s="17" t="str">
        <f t="shared" si="1"/>
        <v>OPORTUNIDADE</v>
      </c>
      <c r="R7" s="23" t="str">
        <f t="shared" si="2"/>
        <v>Muito Importante-Favorável</v>
      </c>
      <c r="S7" s="23" t="s">
        <v>74</v>
      </c>
      <c r="T7" s="23" t="s">
        <v>101</v>
      </c>
      <c r="W7" s="29" t="str">
        <f>CONCATENATE(S5,"-",T5)</f>
        <v>Insignificante-Desfavorável</v>
      </c>
      <c r="Y7" s="20">
        <v>0</v>
      </c>
      <c r="AA7" s="29" t="str">
        <f t="shared" ref="AA7:AA15" si="3">IF(Y7&lt;0,"AMEAÇA",IF(Y7=0,"NEUTRO","OPORTUNIDADE"))</f>
        <v>NEUTRO</v>
      </c>
    </row>
    <row r="8" spans="2:27" ht="15.75">
      <c r="B8" s="77" t="s">
        <v>104</v>
      </c>
      <c r="C8" s="56"/>
      <c r="D8" s="56"/>
      <c r="E8" s="56"/>
      <c r="F8" s="56"/>
      <c r="G8" s="73"/>
      <c r="H8" s="120" t="s">
        <v>101</v>
      </c>
      <c r="I8" s="177"/>
      <c r="J8" s="178"/>
      <c r="K8" s="118" t="s">
        <v>74</v>
      </c>
      <c r="L8" s="177"/>
      <c r="M8" s="178"/>
      <c r="N8" s="16">
        <f t="shared" si="0"/>
        <v>10</v>
      </c>
      <c r="O8" s="17" t="str">
        <f t="shared" si="1"/>
        <v>OPORTUNIDADE</v>
      </c>
      <c r="R8" s="23" t="str">
        <f t="shared" si="2"/>
        <v>Muito Importante-Favorável</v>
      </c>
      <c r="S8" s="23"/>
      <c r="T8" s="23"/>
      <c r="W8" s="21" t="str">
        <f t="shared" ref="W8:W9" si="4">CONCATENATE($S$5,"-",T6)</f>
        <v>Insignificante-Neutro</v>
      </c>
      <c r="Y8" s="22">
        <v>0</v>
      </c>
      <c r="AA8" s="21" t="str">
        <f t="shared" si="3"/>
        <v>NEUTRO</v>
      </c>
    </row>
    <row r="9" spans="2:27" ht="15.75">
      <c r="B9" s="54" t="s">
        <v>105</v>
      </c>
      <c r="C9" s="47"/>
      <c r="D9" s="47"/>
      <c r="E9" s="47"/>
      <c r="F9" s="47"/>
      <c r="G9" s="49"/>
      <c r="H9" s="118" t="s">
        <v>101</v>
      </c>
      <c r="I9" s="177"/>
      <c r="J9" s="178"/>
      <c r="K9" s="118" t="s">
        <v>74</v>
      </c>
      <c r="L9" s="177"/>
      <c r="M9" s="178"/>
      <c r="N9" s="16">
        <f t="shared" si="0"/>
        <v>10</v>
      </c>
      <c r="O9" s="17" t="str">
        <f t="shared" si="1"/>
        <v>OPORTUNIDADE</v>
      </c>
      <c r="R9" s="23" t="str">
        <f t="shared" si="2"/>
        <v>Muito Importante-Favorável</v>
      </c>
      <c r="S9" s="23"/>
      <c r="T9" s="23"/>
      <c r="W9" s="21" t="str">
        <f t="shared" si="4"/>
        <v>Insignificante-Favorável</v>
      </c>
      <c r="Y9" s="22">
        <v>0</v>
      </c>
      <c r="AA9" s="21" t="str">
        <f t="shared" si="3"/>
        <v>NEUTRO</v>
      </c>
    </row>
    <row r="10" spans="2:27" ht="15.75">
      <c r="B10" s="51" t="s">
        <v>106</v>
      </c>
      <c r="C10" s="76"/>
      <c r="D10" s="74"/>
      <c r="E10" s="74"/>
      <c r="F10" s="74"/>
      <c r="G10" s="75"/>
      <c r="H10" s="118" t="s">
        <v>101</v>
      </c>
      <c r="I10" s="177"/>
      <c r="J10" s="178"/>
      <c r="K10" s="118" t="s">
        <v>74</v>
      </c>
      <c r="L10" s="177"/>
      <c r="M10" s="178"/>
      <c r="N10" s="16">
        <f t="shared" si="0"/>
        <v>10</v>
      </c>
      <c r="O10" s="17" t="str">
        <f t="shared" si="1"/>
        <v>OPORTUNIDADE</v>
      </c>
      <c r="R10" s="23" t="str">
        <f t="shared" si="2"/>
        <v>Muito Importante-Favorável</v>
      </c>
      <c r="S10" s="23"/>
      <c r="T10" s="23"/>
      <c r="W10" s="21" t="str">
        <f t="shared" ref="W10:W12" si="5">CONCATENATE($S$6,"-",T5)</f>
        <v>Importante-Desfavorável</v>
      </c>
      <c r="Y10" s="22">
        <v>-8</v>
      </c>
      <c r="AA10" s="21" t="str">
        <f t="shared" si="3"/>
        <v>AMEAÇA</v>
      </c>
    </row>
    <row r="11" spans="2:27" ht="15.75">
      <c r="B11" s="77" t="s">
        <v>107</v>
      </c>
      <c r="C11" s="47"/>
      <c r="D11" s="56"/>
      <c r="E11" s="47"/>
      <c r="F11" s="47"/>
      <c r="G11" s="49"/>
      <c r="H11" s="120"/>
      <c r="I11" s="177"/>
      <c r="J11" s="178"/>
      <c r="K11" s="118"/>
      <c r="L11" s="177"/>
      <c r="M11" s="178"/>
      <c r="N11" s="16" t="str">
        <f t="shared" si="0"/>
        <v>-</v>
      </c>
      <c r="O11" s="17" t="str">
        <f t="shared" si="1"/>
        <v>-</v>
      </c>
      <c r="R11" s="23" t="str">
        <f t="shared" si="2"/>
        <v>-</v>
      </c>
      <c r="S11" s="23"/>
      <c r="T11" s="23"/>
      <c r="W11" s="21" t="str">
        <f t="shared" si="5"/>
        <v>Importante-Neutro</v>
      </c>
      <c r="Y11" s="22">
        <v>-2</v>
      </c>
      <c r="AA11" s="21" t="str">
        <f t="shared" si="3"/>
        <v>AMEAÇA</v>
      </c>
    </row>
    <row r="12" spans="2:27" ht="15.75">
      <c r="B12" s="54" t="s">
        <v>108</v>
      </c>
      <c r="C12" s="47"/>
      <c r="D12" s="47"/>
      <c r="E12" s="47"/>
      <c r="F12" s="47"/>
      <c r="G12" s="49"/>
      <c r="H12" s="118"/>
      <c r="I12" s="177"/>
      <c r="J12" s="178"/>
      <c r="K12" s="118"/>
      <c r="L12" s="177"/>
      <c r="M12" s="178"/>
      <c r="N12" s="16" t="str">
        <f t="shared" si="0"/>
        <v>-</v>
      </c>
      <c r="O12" s="17" t="str">
        <f t="shared" si="1"/>
        <v>-</v>
      </c>
      <c r="R12" s="23" t="str">
        <f t="shared" si="2"/>
        <v>-</v>
      </c>
      <c r="S12" s="23"/>
      <c r="T12" s="23"/>
      <c r="W12" s="21" t="str">
        <f t="shared" si="5"/>
        <v>Importante-Favorável</v>
      </c>
      <c r="Y12" s="22">
        <v>8</v>
      </c>
      <c r="AA12" s="21" t="str">
        <f t="shared" si="3"/>
        <v>OPORTUNIDADE</v>
      </c>
    </row>
    <row r="13" spans="2:27" ht="15.75">
      <c r="B13" s="54" t="s">
        <v>109</v>
      </c>
      <c r="C13" s="47"/>
      <c r="D13" s="47"/>
      <c r="E13" s="47"/>
      <c r="F13" s="47"/>
      <c r="G13" s="49"/>
      <c r="H13" s="118" t="s">
        <v>101</v>
      </c>
      <c r="I13" s="177"/>
      <c r="J13" s="178"/>
      <c r="K13" s="118" t="s">
        <v>74</v>
      </c>
      <c r="L13" s="177"/>
      <c r="M13" s="178"/>
      <c r="N13" s="16">
        <f t="shared" si="0"/>
        <v>10</v>
      </c>
      <c r="O13" s="17" t="str">
        <f t="shared" si="1"/>
        <v>OPORTUNIDADE</v>
      </c>
      <c r="R13" s="23" t="str">
        <f t="shared" si="2"/>
        <v>Muito Importante-Favorável</v>
      </c>
      <c r="S13" s="23"/>
      <c r="T13" s="23"/>
      <c r="W13" s="21" t="str">
        <f t="shared" ref="W13:W15" si="6">CONCATENATE($S$7,"-",T5)</f>
        <v>Muito Importante-Desfavorável</v>
      </c>
      <c r="Y13" s="22">
        <v>-10</v>
      </c>
      <c r="AA13" s="21" t="str">
        <f t="shared" si="3"/>
        <v>AMEAÇA</v>
      </c>
    </row>
    <row r="14" spans="2:27" ht="15.75">
      <c r="B14" s="101" t="s">
        <v>110</v>
      </c>
      <c r="C14" s="102"/>
      <c r="D14" s="102"/>
      <c r="E14" s="102"/>
      <c r="F14" s="102"/>
      <c r="G14" s="103"/>
      <c r="H14" s="118"/>
      <c r="I14" s="177"/>
      <c r="J14" s="178"/>
      <c r="K14" s="118"/>
      <c r="L14" s="177"/>
      <c r="M14" s="178"/>
      <c r="N14" s="16" t="str">
        <f t="shared" si="0"/>
        <v>-</v>
      </c>
      <c r="O14" s="17" t="str">
        <f t="shared" si="1"/>
        <v>-</v>
      </c>
      <c r="R14" s="23" t="str">
        <f t="shared" si="2"/>
        <v>-</v>
      </c>
      <c r="S14" s="23"/>
      <c r="T14" s="23"/>
      <c r="W14" s="21" t="str">
        <f t="shared" si="6"/>
        <v>Muito Importante-Neutro</v>
      </c>
      <c r="Y14" s="22">
        <v>-4</v>
      </c>
      <c r="AA14" s="21" t="str">
        <f t="shared" si="3"/>
        <v>AMEAÇA</v>
      </c>
    </row>
    <row r="15" spans="2:27" ht="15.75">
      <c r="B15" s="54" t="s">
        <v>111</v>
      </c>
      <c r="C15" s="47"/>
      <c r="D15" s="47"/>
      <c r="E15" s="47"/>
      <c r="F15" s="56"/>
      <c r="G15" s="49"/>
      <c r="H15" s="118" t="s">
        <v>101</v>
      </c>
      <c r="I15" s="177"/>
      <c r="J15" s="178"/>
      <c r="K15" s="118" t="s">
        <v>74</v>
      </c>
      <c r="L15" s="177"/>
      <c r="M15" s="178"/>
      <c r="N15" s="16">
        <f t="shared" si="0"/>
        <v>10</v>
      </c>
      <c r="O15" s="17" t="str">
        <f t="shared" si="1"/>
        <v>OPORTUNIDADE</v>
      </c>
      <c r="R15" s="23" t="str">
        <f t="shared" si="2"/>
        <v>Muito Importante-Favorável</v>
      </c>
      <c r="S15" s="23"/>
      <c r="T15" s="23"/>
      <c r="W15" s="25" t="str">
        <f t="shared" si="6"/>
        <v>Muito Importante-Favorável</v>
      </c>
      <c r="Y15" s="26">
        <v>10</v>
      </c>
      <c r="AA15" s="25" t="str">
        <f t="shared" si="3"/>
        <v>OPORTUNIDADE</v>
      </c>
    </row>
    <row r="16" spans="2:27" ht="15.75">
      <c r="B16" s="101" t="s">
        <v>112</v>
      </c>
      <c r="C16" s="102"/>
      <c r="D16" s="102"/>
      <c r="E16" s="102"/>
      <c r="F16" s="102"/>
      <c r="G16" s="103"/>
      <c r="H16" s="120"/>
      <c r="I16" s="177"/>
      <c r="J16" s="178"/>
      <c r="K16" s="118"/>
      <c r="L16" s="177"/>
      <c r="M16" s="178"/>
      <c r="N16" s="16" t="str">
        <f t="shared" si="0"/>
        <v>-</v>
      </c>
      <c r="O16" s="17" t="str">
        <f t="shared" si="1"/>
        <v>-</v>
      </c>
      <c r="R16" s="23" t="str">
        <f t="shared" si="2"/>
        <v>-</v>
      </c>
      <c r="S16" s="23"/>
      <c r="T16" s="23"/>
    </row>
    <row r="17" spans="2:20" ht="15.75">
      <c r="B17" s="44" t="s">
        <v>113</v>
      </c>
      <c r="C17" s="66"/>
      <c r="D17" s="66"/>
      <c r="E17" s="66"/>
      <c r="F17" s="66"/>
      <c r="G17" s="67"/>
      <c r="H17" s="118" t="s">
        <v>101</v>
      </c>
      <c r="I17" s="177"/>
      <c r="J17" s="178"/>
      <c r="K17" s="118" t="s">
        <v>74</v>
      </c>
      <c r="L17" s="177"/>
      <c r="M17" s="178"/>
      <c r="N17" s="16">
        <f t="shared" si="0"/>
        <v>10</v>
      </c>
      <c r="O17" s="17" t="str">
        <f t="shared" si="1"/>
        <v>OPORTUNIDADE</v>
      </c>
      <c r="R17" s="23" t="str">
        <f t="shared" si="2"/>
        <v>Muito Importante-Favorável</v>
      </c>
      <c r="S17" s="23"/>
      <c r="T17" s="23"/>
    </row>
    <row r="18" spans="2:20" ht="15.75">
      <c r="B18" s="44" t="s">
        <v>114</v>
      </c>
      <c r="C18" s="45"/>
      <c r="D18" s="45"/>
      <c r="E18" s="45"/>
      <c r="F18" s="45"/>
      <c r="G18" s="46"/>
      <c r="H18" s="120" t="s">
        <v>99</v>
      </c>
      <c r="I18" s="177"/>
      <c r="J18" s="178"/>
      <c r="K18" s="118" t="s">
        <v>74</v>
      </c>
      <c r="L18" s="177"/>
      <c r="M18" s="178"/>
      <c r="N18" s="16">
        <f t="shared" si="0"/>
        <v>-10</v>
      </c>
      <c r="O18" s="17" t="str">
        <f t="shared" si="1"/>
        <v>AMEAÇA</v>
      </c>
      <c r="R18" s="23" t="str">
        <f t="shared" si="2"/>
        <v>Muito Importante-Desfavorável</v>
      </c>
      <c r="S18" s="23"/>
      <c r="T18" s="23"/>
    </row>
    <row r="19" spans="2:20" ht="15.75">
      <c r="B19" s="99" t="s">
        <v>115</v>
      </c>
      <c r="C19" s="87"/>
      <c r="D19" s="87"/>
      <c r="E19" s="87"/>
      <c r="F19" s="87"/>
      <c r="G19" s="88"/>
      <c r="H19" s="120"/>
      <c r="I19" s="177"/>
      <c r="J19" s="178"/>
      <c r="K19" s="118"/>
      <c r="L19" s="177"/>
      <c r="M19" s="178"/>
      <c r="N19" s="16" t="str">
        <f t="shared" si="0"/>
        <v>-</v>
      </c>
      <c r="O19" s="17" t="str">
        <f t="shared" si="1"/>
        <v>-</v>
      </c>
      <c r="R19" s="23" t="str">
        <f t="shared" si="2"/>
        <v>-</v>
      </c>
      <c r="S19" s="23"/>
      <c r="T19" s="23"/>
    </row>
    <row r="20" spans="2:20" ht="15.75">
      <c r="B20" s="44" t="s">
        <v>116</v>
      </c>
      <c r="C20" s="45"/>
      <c r="D20" s="45"/>
      <c r="E20" s="45"/>
      <c r="F20" s="45"/>
      <c r="G20" s="46"/>
      <c r="H20" s="120" t="s">
        <v>99</v>
      </c>
      <c r="I20" s="177"/>
      <c r="J20" s="178"/>
      <c r="K20" s="118" t="s">
        <v>34</v>
      </c>
      <c r="L20" s="177"/>
      <c r="M20" s="178"/>
      <c r="N20" s="16">
        <f t="shared" si="0"/>
        <v>-8</v>
      </c>
      <c r="O20" s="17" t="str">
        <f t="shared" si="1"/>
        <v>AMEAÇA</v>
      </c>
      <c r="R20" s="23" t="str">
        <f t="shared" si="2"/>
        <v>Importante-Desfavorável</v>
      </c>
      <c r="S20" s="23"/>
      <c r="T20" s="23"/>
    </row>
    <row r="21" spans="2:20" ht="15.75">
      <c r="B21" s="99" t="s">
        <v>117</v>
      </c>
      <c r="C21" s="87"/>
      <c r="D21" s="87"/>
      <c r="E21" s="87"/>
      <c r="F21" s="87"/>
      <c r="G21" s="88"/>
      <c r="H21" s="120"/>
      <c r="I21" s="177"/>
      <c r="J21" s="178"/>
      <c r="K21" s="118"/>
      <c r="L21" s="177"/>
      <c r="M21" s="178"/>
      <c r="N21" s="16" t="str">
        <f t="shared" si="0"/>
        <v>-</v>
      </c>
      <c r="O21" s="17" t="str">
        <f t="shared" si="1"/>
        <v>-</v>
      </c>
      <c r="R21" s="23" t="str">
        <f t="shared" si="2"/>
        <v>-</v>
      </c>
      <c r="S21" s="23"/>
      <c r="T21" s="23"/>
    </row>
    <row r="22" spans="2:20" ht="15.75" customHeight="1">
      <c r="B22" s="44" t="s">
        <v>118</v>
      </c>
      <c r="C22" s="45"/>
      <c r="D22" s="45"/>
      <c r="E22" s="45"/>
      <c r="F22" s="45"/>
      <c r="G22" s="46"/>
      <c r="H22" s="120" t="s">
        <v>99</v>
      </c>
      <c r="I22" s="177"/>
      <c r="J22" s="178"/>
      <c r="K22" s="118" t="s">
        <v>74</v>
      </c>
      <c r="L22" s="177"/>
      <c r="M22" s="178"/>
      <c r="N22" s="16">
        <f t="shared" si="0"/>
        <v>-10</v>
      </c>
      <c r="O22" s="17" t="str">
        <f t="shared" si="1"/>
        <v>AMEAÇA</v>
      </c>
      <c r="R22" s="23" t="str">
        <f t="shared" si="2"/>
        <v>Muito Importante-Desfavorável</v>
      </c>
      <c r="S22" s="23"/>
      <c r="T22" s="23"/>
    </row>
    <row r="23" spans="2:20" ht="15.75" customHeight="1">
      <c r="B23" s="99" t="s">
        <v>119</v>
      </c>
      <c r="C23" s="87"/>
      <c r="D23" s="87"/>
      <c r="E23" s="87"/>
      <c r="F23" s="87"/>
      <c r="G23" s="88"/>
      <c r="H23" s="120" t="s">
        <v>99</v>
      </c>
      <c r="I23" s="177"/>
      <c r="J23" s="178"/>
      <c r="K23" s="118" t="s">
        <v>74</v>
      </c>
      <c r="L23" s="177"/>
      <c r="M23" s="178"/>
      <c r="N23" s="16">
        <f t="shared" si="0"/>
        <v>-10</v>
      </c>
      <c r="O23" s="17" t="str">
        <f t="shared" si="1"/>
        <v>AMEAÇA</v>
      </c>
      <c r="R23" s="23" t="str">
        <f t="shared" si="2"/>
        <v>Muito Importante-Desfavorável</v>
      </c>
      <c r="S23" s="23"/>
      <c r="T23" s="23"/>
    </row>
    <row r="24" spans="2:20" ht="15.75" customHeight="1">
      <c r="B24" s="44" t="s">
        <v>120</v>
      </c>
      <c r="C24" s="45"/>
      <c r="D24" s="45"/>
      <c r="E24" s="45"/>
      <c r="F24" s="45"/>
      <c r="G24" s="46"/>
      <c r="H24" s="120"/>
      <c r="I24" s="177"/>
      <c r="J24" s="178"/>
      <c r="K24" s="118"/>
      <c r="L24" s="177"/>
      <c r="M24" s="178"/>
      <c r="N24" s="16" t="str">
        <f t="shared" si="0"/>
        <v>-</v>
      </c>
      <c r="O24" s="17" t="str">
        <f t="shared" si="1"/>
        <v>-</v>
      </c>
      <c r="R24" s="23" t="str">
        <f t="shared" si="2"/>
        <v>-</v>
      </c>
      <c r="S24" s="23"/>
      <c r="T24" s="23"/>
    </row>
    <row r="25" spans="2:20" ht="15.75" customHeight="1">
      <c r="B25" s="99" t="s">
        <v>121</v>
      </c>
      <c r="C25" s="87"/>
      <c r="D25" s="87"/>
      <c r="E25" s="87"/>
      <c r="F25" s="87"/>
      <c r="G25" s="88"/>
      <c r="H25" s="120" t="s">
        <v>99</v>
      </c>
      <c r="I25" s="177"/>
      <c r="J25" s="178"/>
      <c r="K25" s="118" t="s">
        <v>74</v>
      </c>
      <c r="L25" s="177"/>
      <c r="M25" s="178"/>
      <c r="N25" s="16">
        <f t="shared" si="0"/>
        <v>-10</v>
      </c>
      <c r="O25" s="17" t="str">
        <f t="shared" si="1"/>
        <v>AMEAÇA</v>
      </c>
      <c r="R25" s="23" t="str">
        <f t="shared" si="2"/>
        <v>Muito Importante-Desfavorável</v>
      </c>
      <c r="S25" s="23"/>
      <c r="T25" s="23"/>
    </row>
    <row r="26" spans="2:20" ht="15.75" customHeight="1">
      <c r="B26" s="44" t="s">
        <v>122</v>
      </c>
      <c r="C26" s="45"/>
      <c r="D26" s="45"/>
      <c r="E26" s="45"/>
      <c r="F26" s="45"/>
      <c r="G26" s="46"/>
      <c r="H26" s="120" t="s">
        <v>101</v>
      </c>
      <c r="I26" s="177"/>
      <c r="J26" s="178"/>
      <c r="K26" s="118" t="s">
        <v>74</v>
      </c>
      <c r="L26" s="177"/>
      <c r="M26" s="178"/>
      <c r="N26" s="16">
        <f t="shared" si="0"/>
        <v>10</v>
      </c>
      <c r="O26" s="17" t="str">
        <f t="shared" si="1"/>
        <v>OPORTUNIDADE</v>
      </c>
      <c r="R26" s="23" t="str">
        <f t="shared" si="2"/>
        <v>Muito Importante-Favorável</v>
      </c>
      <c r="S26" s="23"/>
      <c r="T26" s="23"/>
    </row>
    <row r="27" spans="2:20" ht="15.75" customHeight="1">
      <c r="B27" s="99" t="s">
        <v>123</v>
      </c>
      <c r="C27" s="87"/>
      <c r="D27" s="87"/>
      <c r="E27" s="87"/>
      <c r="F27" s="87"/>
      <c r="G27" s="88"/>
      <c r="H27" s="120" t="s">
        <v>101</v>
      </c>
      <c r="I27" s="177"/>
      <c r="J27" s="178"/>
      <c r="K27" s="118" t="s">
        <v>74</v>
      </c>
      <c r="L27" s="177"/>
      <c r="M27" s="178"/>
      <c r="N27" s="16">
        <f t="shared" si="0"/>
        <v>10</v>
      </c>
      <c r="O27" s="17" t="str">
        <f t="shared" si="1"/>
        <v>OPORTUNIDADE</v>
      </c>
      <c r="R27" s="23" t="str">
        <f t="shared" si="2"/>
        <v>Muito Importante-Favorável</v>
      </c>
      <c r="S27" s="23"/>
      <c r="T27" s="23"/>
    </row>
    <row r="28" spans="2:20" ht="15.75" customHeight="1">
      <c r="B28" s="44" t="s">
        <v>124</v>
      </c>
      <c r="C28" s="45"/>
      <c r="D28" s="45"/>
      <c r="E28" s="45"/>
      <c r="F28" s="45"/>
      <c r="G28" s="46"/>
      <c r="H28" s="119" t="s">
        <v>99</v>
      </c>
      <c r="I28" s="183"/>
      <c r="J28" s="184"/>
      <c r="K28" s="122" t="s">
        <v>74</v>
      </c>
      <c r="L28" s="183"/>
      <c r="M28" s="184"/>
      <c r="N28" s="16">
        <f t="shared" si="0"/>
        <v>-10</v>
      </c>
      <c r="O28" s="61" t="str">
        <f t="shared" si="1"/>
        <v>AMEAÇA</v>
      </c>
      <c r="R28" s="23" t="str">
        <f t="shared" si="2"/>
        <v>Muito Importante-Desfavorável</v>
      </c>
      <c r="S28" s="23"/>
      <c r="T28" s="23"/>
    </row>
    <row r="29" spans="2:20" ht="15.75" customHeight="1">
      <c r="B29" s="101" t="s">
        <v>125</v>
      </c>
      <c r="C29" s="102"/>
      <c r="D29" s="102"/>
      <c r="E29" s="102"/>
      <c r="F29" s="102"/>
      <c r="G29" s="103"/>
      <c r="H29" s="81"/>
      <c r="I29" s="81"/>
      <c r="J29" s="82"/>
      <c r="K29" s="80"/>
      <c r="L29" s="81"/>
      <c r="M29" s="82"/>
      <c r="N29" s="42">
        <f>SUM(N5:N18)</f>
        <v>70</v>
      </c>
      <c r="O29" s="62"/>
    </row>
    <row r="30" spans="2:20" ht="15.75" customHeight="1">
      <c r="B30" s="44" t="s">
        <v>126</v>
      </c>
      <c r="C30" s="45"/>
      <c r="D30" s="45"/>
      <c r="E30" s="45"/>
      <c r="F30" s="45"/>
      <c r="G30" s="46"/>
      <c r="H30" s="45"/>
      <c r="I30" s="45"/>
      <c r="J30" s="46"/>
      <c r="K30" s="50"/>
      <c r="L30" s="45"/>
      <c r="M30" s="46"/>
      <c r="N30" s="94"/>
      <c r="O30" s="94"/>
    </row>
    <row r="31" spans="2:20" ht="15.75" customHeight="1">
      <c r="B31" s="98" t="s">
        <v>127</v>
      </c>
      <c r="C31" s="89"/>
      <c r="D31" s="89"/>
      <c r="E31" s="89"/>
      <c r="F31" s="89"/>
      <c r="G31" s="90"/>
      <c r="H31" s="87"/>
      <c r="I31" s="87"/>
      <c r="J31" s="88"/>
      <c r="K31" s="86"/>
      <c r="L31" s="87"/>
      <c r="M31" s="88"/>
      <c r="N31" s="94"/>
      <c r="O31" s="94"/>
    </row>
    <row r="32" spans="2:20" ht="15.75" customHeight="1">
      <c r="B32" s="98" t="s">
        <v>128</v>
      </c>
      <c r="C32" s="89"/>
      <c r="D32" s="89"/>
      <c r="E32" s="89"/>
      <c r="F32" s="89"/>
      <c r="G32" s="90"/>
      <c r="H32" s="45"/>
      <c r="I32" s="45" t="s">
        <v>101</v>
      </c>
      <c r="J32" s="46"/>
      <c r="K32" s="50"/>
      <c r="L32" s="45" t="s">
        <v>129</v>
      </c>
      <c r="M32" s="46"/>
      <c r="N32" s="93"/>
      <c r="O32" s="94"/>
    </row>
    <row r="33" spans="2:15" ht="15" customHeight="1">
      <c r="B33" s="44" t="s">
        <v>130</v>
      </c>
      <c r="C33" s="45"/>
      <c r="D33" s="45"/>
      <c r="E33" s="45"/>
      <c r="F33" s="45"/>
      <c r="G33" s="46"/>
      <c r="H33" s="45"/>
      <c r="I33" s="45"/>
      <c r="J33" s="46"/>
      <c r="K33" s="50"/>
      <c r="L33" s="45"/>
      <c r="M33" s="46"/>
      <c r="N33" s="94"/>
      <c r="O33" s="94"/>
    </row>
    <row r="34" spans="2:15" ht="15" customHeight="1">
      <c r="B34" s="44" t="s">
        <v>131</v>
      </c>
      <c r="C34" s="45"/>
      <c r="D34" s="45"/>
      <c r="E34" s="45"/>
      <c r="F34" s="45"/>
      <c r="G34" s="46"/>
      <c r="H34" s="45"/>
      <c r="I34" s="45" t="s">
        <v>101</v>
      </c>
      <c r="J34" s="46"/>
      <c r="K34" s="86"/>
      <c r="L34" s="87" t="s">
        <v>74</v>
      </c>
      <c r="M34" s="88"/>
      <c r="N34" s="93"/>
      <c r="O34" s="94"/>
    </row>
    <row r="35" spans="2:15" ht="15" customHeight="1">
      <c r="B35" s="99" t="s">
        <v>132</v>
      </c>
      <c r="C35" s="87"/>
      <c r="D35" s="87"/>
      <c r="E35" s="87"/>
      <c r="F35" s="87"/>
      <c r="G35" s="88"/>
      <c r="H35" s="87"/>
      <c r="I35" s="87"/>
      <c r="J35" s="88"/>
      <c r="K35" s="86"/>
      <c r="L35" s="87"/>
      <c r="M35" s="88"/>
      <c r="N35" s="93"/>
      <c r="O35" s="93"/>
    </row>
    <row r="36" spans="2:15" ht="15" customHeight="1">
      <c r="B36" s="44" t="s">
        <v>133</v>
      </c>
      <c r="C36" s="45"/>
      <c r="D36" s="45"/>
      <c r="E36" s="45"/>
      <c r="F36" s="45"/>
      <c r="G36" s="46"/>
      <c r="H36" s="50"/>
      <c r="I36" s="45"/>
      <c r="J36" s="46"/>
      <c r="K36" s="50"/>
      <c r="L36" s="45"/>
      <c r="M36" s="46"/>
      <c r="N36" s="94"/>
      <c r="O36" s="94"/>
    </row>
    <row r="37" spans="2:15" ht="15" customHeight="1">
      <c r="B37" s="100" t="s">
        <v>134</v>
      </c>
      <c r="C37" s="83"/>
      <c r="D37" s="83"/>
      <c r="E37" s="83"/>
      <c r="F37" s="83"/>
      <c r="G37" s="84"/>
      <c r="H37" s="50"/>
      <c r="I37" s="45"/>
      <c r="J37" s="46"/>
      <c r="K37" s="50"/>
      <c r="L37" s="45"/>
      <c r="M37" s="46"/>
      <c r="N37" s="94"/>
      <c r="O37" s="85"/>
    </row>
    <row r="38" spans="2:15" ht="15" customHeight="1">
      <c r="B38" s="44" t="s">
        <v>135</v>
      </c>
      <c r="C38" s="45"/>
      <c r="D38" s="45"/>
      <c r="E38" s="45"/>
      <c r="F38" s="45"/>
      <c r="G38" s="46"/>
      <c r="H38" s="50"/>
      <c r="I38" s="45" t="s">
        <v>101</v>
      </c>
      <c r="J38" s="45"/>
      <c r="K38" s="50"/>
      <c r="L38" s="45" t="s">
        <v>74</v>
      </c>
      <c r="M38" s="46"/>
      <c r="N38" s="94"/>
      <c r="O38" s="94"/>
    </row>
    <row r="39" spans="2:15" ht="15" customHeight="1">
      <c r="B39" s="44" t="s">
        <v>136</v>
      </c>
      <c r="C39" s="45"/>
      <c r="D39" s="45"/>
      <c r="E39" s="45"/>
      <c r="F39" s="45"/>
      <c r="G39" s="45"/>
      <c r="H39" s="50"/>
      <c r="I39" s="45"/>
      <c r="J39" s="46"/>
      <c r="K39" s="50"/>
      <c r="L39" s="45"/>
      <c r="M39" s="46"/>
      <c r="N39" s="94"/>
      <c r="O39" s="91"/>
    </row>
    <row r="40" spans="2:15" ht="15" customHeight="1">
      <c r="B40" s="44" t="s">
        <v>137</v>
      </c>
      <c r="C40" s="45"/>
      <c r="D40" s="45"/>
      <c r="E40" s="45"/>
      <c r="F40" s="45"/>
      <c r="G40" s="45"/>
      <c r="H40" s="50"/>
      <c r="I40" s="45" t="s">
        <v>101</v>
      </c>
      <c r="J40" s="46"/>
      <c r="K40" s="50"/>
      <c r="L40" s="45" t="s">
        <v>74</v>
      </c>
      <c r="M40" s="46"/>
      <c r="N40" s="94"/>
      <c r="O40" s="94"/>
    </row>
    <row r="41" spans="2:15" ht="15" customHeight="1">
      <c r="B41" s="44" t="s">
        <v>138</v>
      </c>
      <c r="C41" s="45"/>
      <c r="D41" s="45"/>
      <c r="E41" s="45"/>
      <c r="F41" s="45"/>
      <c r="G41" s="45"/>
      <c r="H41" s="50"/>
      <c r="I41" s="45"/>
      <c r="J41" s="46"/>
      <c r="K41" s="50"/>
      <c r="L41" s="45"/>
      <c r="M41" s="46"/>
      <c r="N41" s="94"/>
      <c r="O41" s="94"/>
    </row>
    <row r="42" spans="2:15" ht="15" customHeight="1">
      <c r="B42" s="44" t="s">
        <v>139</v>
      </c>
      <c r="C42" s="45"/>
      <c r="D42" s="45"/>
      <c r="E42" s="45"/>
      <c r="F42" s="45"/>
      <c r="G42" s="45"/>
      <c r="H42" s="50"/>
      <c r="I42" s="45" t="s">
        <v>101</v>
      </c>
      <c r="J42" s="46"/>
      <c r="K42" s="50"/>
      <c r="L42" s="45" t="s">
        <v>74</v>
      </c>
      <c r="M42" s="46"/>
      <c r="N42" s="92"/>
      <c r="O42" s="94"/>
    </row>
    <row r="43" spans="2:15" ht="15" customHeight="1">
      <c r="B43" s="44" t="s">
        <v>140</v>
      </c>
      <c r="C43" s="45"/>
      <c r="D43" s="45"/>
      <c r="E43" s="45"/>
      <c r="F43" s="45"/>
      <c r="G43" s="45"/>
      <c r="H43" s="50"/>
      <c r="I43" s="45"/>
      <c r="J43" s="46"/>
      <c r="K43" s="50"/>
      <c r="L43" s="45"/>
      <c r="M43" s="46"/>
      <c r="N43" s="94"/>
      <c r="O43" s="92"/>
    </row>
    <row r="44" spans="2:15" ht="15" customHeight="1">
      <c r="B44" s="44" t="s">
        <v>141</v>
      </c>
      <c r="C44" s="45"/>
      <c r="D44" s="45"/>
      <c r="E44" s="45"/>
      <c r="F44" s="45"/>
      <c r="G44" s="46"/>
      <c r="H44" s="50"/>
      <c r="I44" s="45" t="s">
        <v>99</v>
      </c>
      <c r="J44" s="46"/>
      <c r="K44" s="50"/>
      <c r="L44" s="45" t="s">
        <v>74</v>
      </c>
      <c r="M44" s="46"/>
      <c r="N44" s="94"/>
      <c r="O44" s="94"/>
    </row>
    <row r="45" spans="2:15" ht="15" customHeight="1">
      <c r="B45" s="44" t="s">
        <v>142</v>
      </c>
      <c r="C45" s="45"/>
      <c r="D45" s="45"/>
      <c r="E45" s="45"/>
      <c r="F45" s="45"/>
      <c r="G45" s="46"/>
      <c r="H45" s="86"/>
      <c r="I45" s="87"/>
      <c r="J45" s="88"/>
      <c r="K45" s="50"/>
      <c r="L45" s="45"/>
      <c r="M45" s="46"/>
      <c r="N45" s="94"/>
      <c r="O45" s="92"/>
    </row>
    <row r="46" spans="2:15" ht="15" customHeight="1">
      <c r="B46" s="44" t="s">
        <v>143</v>
      </c>
      <c r="C46" s="45"/>
      <c r="D46" s="45"/>
      <c r="E46" s="45"/>
      <c r="F46" s="45"/>
      <c r="G46" s="46"/>
      <c r="H46" s="50"/>
      <c r="I46" s="45" t="s">
        <v>99</v>
      </c>
      <c r="J46" s="46"/>
      <c r="K46" s="50"/>
      <c r="L46" s="45" t="s">
        <v>74</v>
      </c>
      <c r="M46" s="46"/>
      <c r="N46" s="94"/>
      <c r="O46" s="94"/>
    </row>
    <row r="47" spans="2:15" ht="15" customHeight="1">
      <c r="B47" s="44" t="s">
        <v>144</v>
      </c>
      <c r="C47" s="45"/>
      <c r="D47" s="45"/>
      <c r="E47" s="45"/>
      <c r="F47" s="45"/>
      <c r="G47" s="46"/>
      <c r="H47" s="86"/>
      <c r="I47" s="87" t="s">
        <v>99</v>
      </c>
      <c r="J47" s="88"/>
      <c r="K47" s="50"/>
      <c r="L47" s="45" t="s">
        <v>74</v>
      </c>
      <c r="M47" s="46"/>
      <c r="N47" s="94"/>
      <c r="O47" s="94"/>
    </row>
    <row r="48" spans="2:15" ht="15" customHeight="1">
      <c r="B48" s="44" t="s">
        <v>145</v>
      </c>
      <c r="C48" s="45"/>
      <c r="D48" s="45"/>
      <c r="E48" s="45"/>
      <c r="F48" s="45"/>
      <c r="G48" s="46"/>
      <c r="H48" s="50"/>
      <c r="I48" s="45" t="s">
        <v>101</v>
      </c>
      <c r="J48" s="46"/>
      <c r="K48" s="50"/>
      <c r="L48" s="45" t="s">
        <v>74</v>
      </c>
      <c r="M48" s="46"/>
      <c r="N48" s="93"/>
      <c r="O48" s="93"/>
    </row>
    <row r="49" spans="2:15" ht="15" customHeight="1">
      <c r="B49" s="44" t="s">
        <v>146</v>
      </c>
      <c r="C49" s="45"/>
      <c r="D49" s="45"/>
      <c r="E49" s="45"/>
      <c r="F49" s="45"/>
      <c r="G49" s="46"/>
      <c r="H49" s="50"/>
      <c r="I49" s="45" t="s">
        <v>99</v>
      </c>
      <c r="J49" s="46"/>
      <c r="K49" s="50"/>
      <c r="L49" s="45" t="s">
        <v>74</v>
      </c>
      <c r="M49" s="46"/>
      <c r="N49" s="94"/>
      <c r="O49" s="94"/>
    </row>
    <row r="50" spans="2:15" ht="15" customHeight="1">
      <c r="B50" s="44" t="s">
        <v>147</v>
      </c>
      <c r="C50" s="45"/>
      <c r="D50" s="45"/>
      <c r="E50" s="45"/>
      <c r="F50" s="45"/>
      <c r="G50" s="46"/>
      <c r="H50" s="50"/>
      <c r="I50" s="45"/>
      <c r="J50" s="46"/>
      <c r="K50" s="86"/>
      <c r="L50" s="87"/>
      <c r="M50" s="88"/>
      <c r="N50" s="94"/>
      <c r="O50" s="94"/>
    </row>
    <row r="51" spans="2:15" ht="15" customHeight="1">
      <c r="B51" s="44" t="s">
        <v>148</v>
      </c>
      <c r="C51" s="45"/>
      <c r="D51" s="45"/>
      <c r="E51" s="45"/>
      <c r="F51" s="45"/>
      <c r="G51" s="46"/>
      <c r="H51" s="50"/>
      <c r="I51" s="45" t="s">
        <v>149</v>
      </c>
      <c r="J51" s="46"/>
      <c r="K51" s="50"/>
      <c r="L51" s="45" t="s">
        <v>150</v>
      </c>
      <c r="M51" s="46"/>
      <c r="N51" s="94"/>
      <c r="O51" s="94"/>
    </row>
    <row r="52" spans="2:15" ht="15" customHeight="1">
      <c r="B52" s="99" t="s">
        <v>151</v>
      </c>
      <c r="C52" s="87"/>
      <c r="D52" s="87"/>
      <c r="E52" s="87"/>
      <c r="F52" s="87"/>
      <c r="G52" s="88"/>
      <c r="H52" s="50"/>
      <c r="I52" s="45" t="s">
        <v>152</v>
      </c>
      <c r="J52" s="46"/>
      <c r="K52" s="50"/>
      <c r="L52" s="45" t="s">
        <v>150</v>
      </c>
      <c r="M52" s="46"/>
      <c r="N52" s="94"/>
      <c r="O52" s="94"/>
    </row>
    <row r="53" spans="2:15" ht="15" customHeight="1">
      <c r="B53" s="44" t="s">
        <v>153</v>
      </c>
      <c r="C53" s="45"/>
      <c r="D53" s="45"/>
      <c r="E53" s="45"/>
      <c r="F53" s="45"/>
      <c r="G53" s="46"/>
      <c r="H53" s="50"/>
      <c r="I53" s="45" t="s">
        <v>152</v>
      </c>
      <c r="J53" s="46"/>
      <c r="K53" s="50"/>
      <c r="L53" s="45" t="s">
        <v>150</v>
      </c>
      <c r="M53" s="46"/>
      <c r="N53" s="94"/>
      <c r="O53" s="94"/>
    </row>
    <row r="54" spans="2:15" ht="15" customHeight="1">
      <c r="B54" s="44" t="s">
        <v>154</v>
      </c>
      <c r="C54" s="45"/>
      <c r="D54" s="45"/>
      <c r="E54" s="45"/>
      <c r="F54" s="45"/>
      <c r="G54" s="46"/>
      <c r="H54" s="86"/>
      <c r="I54" s="87" t="s">
        <v>152</v>
      </c>
      <c r="J54" s="88"/>
      <c r="K54" s="50"/>
      <c r="L54" s="45" t="s">
        <v>150</v>
      </c>
      <c r="M54" s="46"/>
      <c r="N54" s="94"/>
      <c r="O54" s="94"/>
    </row>
    <row r="55" spans="2:15" ht="15" customHeight="1">
      <c r="B55" s="44" t="s">
        <v>155</v>
      </c>
      <c r="C55" s="45"/>
      <c r="D55" s="45"/>
      <c r="E55" s="45"/>
      <c r="F55" s="45"/>
      <c r="G55" s="46"/>
      <c r="H55" s="50"/>
      <c r="I55" s="45"/>
      <c r="J55" s="46"/>
      <c r="K55" s="50"/>
      <c r="L55" s="45"/>
      <c r="M55" s="46"/>
      <c r="N55" s="94"/>
      <c r="O55" s="94"/>
    </row>
    <row r="56" spans="2:15" ht="15" customHeight="1">
      <c r="B56" s="44" t="s">
        <v>156</v>
      </c>
      <c r="C56" s="45"/>
      <c r="D56" s="45"/>
      <c r="E56" s="45"/>
      <c r="F56" s="45"/>
      <c r="G56" s="46"/>
      <c r="H56" s="50"/>
      <c r="I56" s="45" t="s">
        <v>101</v>
      </c>
      <c r="J56" s="46"/>
      <c r="K56" s="50"/>
      <c r="L56" s="45" t="s">
        <v>150</v>
      </c>
      <c r="M56" s="46"/>
      <c r="N56" s="94"/>
      <c r="O56" s="94"/>
    </row>
    <row r="57" spans="2:15" ht="15" customHeight="1">
      <c r="B57" s="99" t="s">
        <v>157</v>
      </c>
      <c r="C57" s="87"/>
      <c r="D57" s="87"/>
      <c r="E57" s="87"/>
      <c r="F57" s="87"/>
      <c r="G57" s="88"/>
      <c r="H57" s="50"/>
      <c r="I57" s="45"/>
      <c r="J57" s="46"/>
      <c r="K57" s="50"/>
      <c r="L57" s="45"/>
      <c r="M57" s="46"/>
      <c r="N57" s="93"/>
      <c r="O57" s="93"/>
    </row>
    <row r="58" spans="2:15" ht="15" customHeight="1">
      <c r="B58" s="44" t="s">
        <v>158</v>
      </c>
      <c r="C58" s="45"/>
      <c r="D58" s="45"/>
      <c r="E58" s="45"/>
      <c r="F58" s="45"/>
      <c r="G58" s="46"/>
      <c r="H58" s="50"/>
      <c r="I58" s="45" t="s">
        <v>99</v>
      </c>
      <c r="J58" s="46"/>
      <c r="K58" s="50"/>
      <c r="L58" s="45" t="s">
        <v>150</v>
      </c>
      <c r="M58" s="46"/>
      <c r="N58" s="94"/>
      <c r="O58" s="94"/>
    </row>
    <row r="59" spans="2:15" ht="15" customHeight="1">
      <c r="B59" s="104" t="s">
        <v>159</v>
      </c>
      <c r="G59" s="85"/>
      <c r="H59" s="50"/>
      <c r="I59" s="45" t="s">
        <v>99</v>
      </c>
      <c r="J59" s="46"/>
      <c r="K59" s="50"/>
      <c r="L59" s="45" t="s">
        <v>34</v>
      </c>
      <c r="M59" s="46"/>
      <c r="N59" s="94"/>
      <c r="O59" s="92"/>
    </row>
    <row r="60" spans="2:15" ht="15" customHeight="1">
      <c r="B60" s="44" t="s">
        <v>160</v>
      </c>
      <c r="C60" s="45"/>
      <c r="D60" s="45"/>
      <c r="E60" s="45"/>
      <c r="F60" s="45"/>
      <c r="G60" s="46"/>
      <c r="H60" s="50"/>
      <c r="I60" s="45" t="s">
        <v>99</v>
      </c>
      <c r="J60" s="46"/>
      <c r="K60" s="50"/>
      <c r="L60" s="45" t="s">
        <v>150</v>
      </c>
      <c r="M60" s="46"/>
      <c r="N60" s="94"/>
      <c r="O60" s="94"/>
    </row>
    <row r="61" spans="2:15" ht="15" customHeight="1">
      <c r="B61" s="54" t="s">
        <v>161</v>
      </c>
      <c r="C61" s="47"/>
      <c r="D61" s="47"/>
      <c r="E61" s="47"/>
      <c r="F61" s="47"/>
      <c r="G61" s="49"/>
      <c r="H61" s="50"/>
      <c r="I61" s="66"/>
      <c r="J61" s="46"/>
      <c r="K61" s="50"/>
      <c r="L61" s="66"/>
      <c r="M61" s="46"/>
      <c r="N61" s="94"/>
      <c r="O61" s="94"/>
    </row>
    <row r="62" spans="2:15" ht="15" customHeight="1">
      <c r="B62" s="54" t="s">
        <v>162</v>
      </c>
      <c r="C62" s="47"/>
      <c r="D62" s="47"/>
      <c r="E62" s="47"/>
      <c r="F62" s="47"/>
      <c r="G62" s="49"/>
      <c r="H62" s="50"/>
      <c r="I62" s="66" t="s">
        <v>99</v>
      </c>
      <c r="J62" s="46"/>
      <c r="K62" s="50"/>
      <c r="L62" s="66" t="s">
        <v>150</v>
      </c>
      <c r="M62" s="46"/>
      <c r="N62" s="94"/>
      <c r="O62" s="94"/>
    </row>
    <row r="63" spans="2:15" ht="15" customHeight="1">
      <c r="B63" s="54" t="s">
        <v>160</v>
      </c>
      <c r="C63" s="47"/>
      <c r="D63" s="47"/>
      <c r="E63" s="47"/>
      <c r="F63" s="47"/>
      <c r="G63" s="49"/>
      <c r="H63" s="50"/>
      <c r="I63" s="66" t="s">
        <v>99</v>
      </c>
      <c r="J63" s="46"/>
      <c r="K63" s="50"/>
      <c r="L63" s="66" t="s">
        <v>150</v>
      </c>
      <c r="M63" s="46"/>
      <c r="N63" s="94"/>
      <c r="O63" s="94"/>
    </row>
    <row r="64" spans="2:15" ht="15" customHeight="1">
      <c r="B64" s="50"/>
      <c r="C64" s="45"/>
      <c r="D64" s="45"/>
      <c r="E64" s="45"/>
      <c r="F64" s="45"/>
      <c r="G64" s="46"/>
      <c r="H64" s="50"/>
      <c r="I64" s="45"/>
      <c r="J64" s="46"/>
      <c r="K64" s="50"/>
      <c r="L64" s="45"/>
      <c r="M64" s="46"/>
      <c r="N64" s="94"/>
      <c r="O64" s="94"/>
    </row>
    <row r="65" spans="2:15" ht="15" customHeight="1">
      <c r="B65" s="86"/>
      <c r="C65" s="87"/>
      <c r="D65" s="87"/>
      <c r="E65" s="87"/>
      <c r="F65" s="87"/>
      <c r="G65" s="88"/>
      <c r="H65" s="50"/>
      <c r="I65" s="45"/>
      <c r="J65" s="46"/>
      <c r="K65" s="86"/>
      <c r="L65" s="87"/>
      <c r="M65" s="88"/>
      <c r="N65" s="93"/>
      <c r="O65" s="93"/>
    </row>
  </sheetData>
  <mergeCells count="53">
    <mergeCell ref="H16:J16"/>
    <mergeCell ref="K16:M16"/>
    <mergeCell ref="K17:M17"/>
    <mergeCell ref="K24:M24"/>
    <mergeCell ref="H12:J12"/>
    <mergeCell ref="H13:J13"/>
    <mergeCell ref="K13:M13"/>
    <mergeCell ref="K12:M12"/>
    <mergeCell ref="H15:J15"/>
    <mergeCell ref="H23:J23"/>
    <mergeCell ref="H22:J22"/>
    <mergeCell ref="H21:J21"/>
    <mergeCell ref="K15:M15"/>
    <mergeCell ref="K23:M23"/>
    <mergeCell ref="K20:M20"/>
    <mergeCell ref="H17:J17"/>
    <mergeCell ref="K19:M19"/>
    <mergeCell ref="H24:J24"/>
    <mergeCell ref="H18:J18"/>
    <mergeCell ref="H19:J19"/>
    <mergeCell ref="H20:J20"/>
    <mergeCell ref="K22:M22"/>
    <mergeCell ref="K21:M21"/>
    <mergeCell ref="K18:M18"/>
    <mergeCell ref="W4:AA4"/>
    <mergeCell ref="H4:J4"/>
    <mergeCell ref="K4:M4"/>
    <mergeCell ref="K5:M5"/>
    <mergeCell ref="K6:M6"/>
    <mergeCell ref="H5:J5"/>
    <mergeCell ref="H6:J6"/>
    <mergeCell ref="H27:J27"/>
    <mergeCell ref="H25:J25"/>
    <mergeCell ref="K28:M28"/>
    <mergeCell ref="K27:M27"/>
    <mergeCell ref="H28:J28"/>
    <mergeCell ref="K25:M25"/>
    <mergeCell ref="K26:M26"/>
    <mergeCell ref="H26:J26"/>
    <mergeCell ref="B2:O2"/>
    <mergeCell ref="K10:M10"/>
    <mergeCell ref="K11:M11"/>
    <mergeCell ref="H14:J14"/>
    <mergeCell ref="K8:M8"/>
    <mergeCell ref="K7:M7"/>
    <mergeCell ref="K14:M14"/>
    <mergeCell ref="B4:G4"/>
    <mergeCell ref="H11:J11"/>
    <mergeCell ref="H9:J9"/>
    <mergeCell ref="K9:M9"/>
    <mergeCell ref="H8:J8"/>
    <mergeCell ref="H10:J10"/>
    <mergeCell ref="H7:J7"/>
  </mergeCells>
  <conditionalFormatting sqref="N5:N15">
    <cfRule type="cellIs" dxfId="1" priority="1" operator="lessThan">
      <formula>0</formula>
    </cfRule>
  </conditionalFormatting>
  <conditionalFormatting sqref="N5:N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6:N28">
    <cfRule type="cellIs" dxfId="0" priority="3" operator="lessThan">
      <formula>0</formula>
    </cfRule>
  </conditionalFormatting>
  <conditionalFormatting sqref="N16:N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28" xr:uid="{00000000-0002-0000-0400-000000000000}">
      <formula1>$T$5:$T$7</formula1>
    </dataValidation>
    <dataValidation type="list" allowBlank="1" showErrorMessage="1" sqref="K5:K28" xr:uid="{00000000-0002-0000-0400-000001000000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R27"/>
  <sheetViews>
    <sheetView showGridLines="0" workbookViewId="0">
      <selection activeCell="J28" sqref="J28"/>
    </sheetView>
  </sheetViews>
  <sheetFormatPr defaultColWidth="14.42578125" defaultRowHeight="15" customHeight="1"/>
  <cols>
    <col min="1" max="1" width="5.42578125" customWidth="1"/>
    <col min="2" max="16" width="9.140625" customWidth="1"/>
    <col min="17" max="17" width="15.42578125" customWidth="1"/>
    <col min="18" max="18" width="9.140625" customWidth="1"/>
    <col min="19" max="19" width="7.42578125" customWidth="1"/>
  </cols>
  <sheetData>
    <row r="2" spans="17:18">
      <c r="Q2" s="17" t="s">
        <v>163</v>
      </c>
      <c r="R2" s="17" t="s">
        <v>164</v>
      </c>
    </row>
    <row r="4" spans="17:18">
      <c r="Q4" s="23" t="s">
        <v>165</v>
      </c>
      <c r="R4" s="23">
        <f>SUMIF('Fatores Internos'!$N$6:$N$72,"&gt;0")</f>
        <v>0</v>
      </c>
    </row>
    <row r="5" spans="17:18">
      <c r="Q5" s="23" t="s">
        <v>166</v>
      </c>
      <c r="R5" s="23">
        <f>SUMIF('Fatores Externos'!$N$5:$N$28,"&gt;0")</f>
        <v>100</v>
      </c>
    </row>
    <row r="6" spans="17:18">
      <c r="Q6" s="23" t="s">
        <v>167</v>
      </c>
      <c r="R6" s="23">
        <f>ABS(SUMIF('Fatores Internos'!$N$6:$N$72,"&lt;0"))</f>
        <v>0</v>
      </c>
    </row>
    <row r="7" spans="17:18">
      <c r="Q7" s="23" t="s">
        <v>168</v>
      </c>
      <c r="R7" s="23">
        <f>ABS(SUMIF('Fatores Externos'!$N$5:$N$28,"&lt;0"))</f>
        <v>58</v>
      </c>
    </row>
    <row r="20" spans="2:3" ht="15.75" customHeight="1"/>
    <row r="21" spans="2:3" ht="15.75" customHeight="1"/>
    <row r="22" spans="2:3" ht="15.75" customHeight="1"/>
    <row r="23" spans="2:3" ht="15.75" customHeight="1"/>
    <row r="24" spans="2:3" ht="15.75" customHeight="1"/>
    <row r="25" spans="2:3" ht="15.75" customHeight="1"/>
    <row r="27" spans="2:3" ht="15" customHeight="1">
      <c r="B27" t="s">
        <v>169</v>
      </c>
      <c r="C27" t="s">
        <v>170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3319CD-0AB1-4146-9088-06AA408D1232}"/>
</file>

<file path=customXml/itemProps2.xml><?xml version="1.0" encoding="utf-8"?>
<ds:datastoreItem xmlns:ds="http://schemas.openxmlformats.org/officeDocument/2006/customXml" ds:itemID="{E290D9C6-7B7C-412B-B80A-6574D2B36582}"/>
</file>

<file path=customXml/itemProps3.xml><?xml version="1.0" encoding="utf-8"?>
<ds:datastoreItem xmlns:ds="http://schemas.openxmlformats.org/officeDocument/2006/customXml" ds:itemID="{5AF2DEC2-C193-4C61-9CBA-3166B778F8A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GUSTAVO PINTO DE ARAUJO</cp:lastModifiedBy>
  <cp:revision/>
  <dcterms:created xsi:type="dcterms:W3CDTF">2024-09-10T18:09:48Z</dcterms:created>
  <dcterms:modified xsi:type="dcterms:W3CDTF">2025-03-11T20:52:54Z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  <property fmtid="{D5CDD505-2E9C-101B-9397-08002B2CF9AE}" pid="3" name="MediaServiceImageTags">
    <vt:lpwstr/>
  </property>
</Properties>
</file>